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675" activeTab="0"/>
  </bookViews>
  <sheets>
    <sheet name="chart" sheetId="1" r:id="rId1"/>
    <sheet name="transactions 1" sheetId="2" r:id="rId2"/>
    <sheet name="transactions 2" sheetId="3" r:id="rId3"/>
    <sheet name="transactions 3" sheetId="4" r:id="rId4"/>
  </sheets>
  <definedNames/>
  <calcPr fullCalcOnLoad="1"/>
</workbook>
</file>

<file path=xl/sharedStrings.xml><?xml version="1.0" encoding="utf-8"?>
<sst xmlns="http://schemas.openxmlformats.org/spreadsheetml/2006/main" count="193" uniqueCount="47">
  <si>
    <t>date</t>
  </si>
  <si>
    <t>total</t>
  </si>
  <si>
    <t>coupons used</t>
  </si>
  <si>
    <t>tax</t>
  </si>
  <si>
    <t>oop</t>
  </si>
  <si>
    <t>cost</t>
  </si>
  <si>
    <t>total cost</t>
  </si>
  <si>
    <t>spent</t>
  </si>
  <si>
    <t>for</t>
  </si>
  <si>
    <t>of merchandise</t>
  </si>
  <si>
    <t>=</t>
  </si>
  <si>
    <t>saved</t>
  </si>
  <si>
    <t>cvs</t>
  </si>
  <si>
    <t>non-</t>
  </si>
  <si>
    <t>man.</t>
  </si>
  <si>
    <t>items</t>
  </si>
  <si>
    <t>taxable</t>
  </si>
  <si>
    <t>coupons</t>
  </si>
  <si>
    <t>back</t>
  </si>
  <si>
    <t>stacy's</t>
  </si>
  <si>
    <t>gatorade</t>
  </si>
  <si>
    <t>cashews</t>
  </si>
  <si>
    <t>subtotal</t>
  </si>
  <si>
    <t>purchase based coupon ($4 off $20, etc.)</t>
  </si>
  <si>
    <t>my tax rate</t>
  </si>
  <si>
    <t>extrabucks used</t>
  </si>
  <si>
    <t>extrabucks earned</t>
  </si>
  <si>
    <t>eb</t>
  </si>
  <si>
    <t>total coupons used</t>
  </si>
  <si>
    <t>mir's</t>
  </si>
  <si>
    <t>gillette sham</t>
  </si>
  <si>
    <t>cheez it</t>
  </si>
  <si>
    <t>nutra-trim gum</t>
  </si>
  <si>
    <t>cottonelle wipes</t>
  </si>
  <si>
    <t>throat coolers</t>
  </si>
  <si>
    <t>cvs ibuprofen</t>
  </si>
  <si>
    <t>eb used</t>
  </si>
  <si>
    <t>eb earned</t>
  </si>
  <si>
    <t>eb remaining</t>
  </si>
  <si>
    <t>beginning eb balance</t>
  </si>
  <si>
    <t>in eb</t>
  </si>
  <si>
    <t>(extrabucks + cash)</t>
  </si>
  <si>
    <t>and earned</t>
  </si>
  <si>
    <t>average savings</t>
  </si>
  <si>
    <t>i ♥ cvs</t>
  </si>
  <si>
    <t>savings</t>
  </si>
  <si>
    <t>merchandise value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</si>
</sst>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/d/yy;@"/>
    <numFmt numFmtId="166" formatCode="m/d;@"/>
    <numFmt numFmtId="167" formatCode="mm/dd/yy"/>
    <numFmt numFmtId="168" formatCode="mm/dd/yy;@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&quot;$&quot;#,##0.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23"/>
      <name val="Verdana"/>
      <family val="2"/>
    </font>
    <font>
      <sz val="10"/>
      <color indexed="9"/>
      <name val="Arial"/>
      <family val="2"/>
    </font>
    <font>
      <b/>
      <sz val="20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0"/>
      <color theme="0" tint="-0.4999699890613556"/>
      <name val="Verdana"/>
      <family val="2"/>
    </font>
    <font>
      <sz val="10"/>
      <color theme="0"/>
      <name val="Arial"/>
      <family val="2"/>
    </font>
    <font>
      <b/>
      <sz val="20"/>
      <color theme="1" tint="0.49998000264167786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5"/>
      </right>
      <top style="medium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ck">
        <color indexed="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ck">
        <color indexed="8"/>
      </bottom>
    </border>
    <border>
      <left style="hair">
        <color theme="0" tint="-0.24993999302387238"/>
      </left>
      <right style="thick">
        <color indexed="8"/>
      </right>
      <top style="hair">
        <color theme="0" tint="-0.24993999302387238"/>
      </top>
      <bottom style="thick">
        <color indexed="8"/>
      </bottom>
    </border>
    <border>
      <left style="thick">
        <color indexed="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ck">
        <color indexed="8"/>
      </left>
      <right style="hair">
        <color theme="0" tint="-0.24993999302387238"/>
      </right>
      <top style="hair">
        <color theme="0" tint="-0.24993999302387238"/>
      </top>
      <bottom style="thick">
        <color indexed="8"/>
      </bottom>
    </border>
    <border>
      <left style="thick">
        <color indexed="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thick">
        <color indexed="8"/>
      </right>
      <top>
        <color indexed="63"/>
      </top>
      <bottom style="hair">
        <color theme="0" tint="-0.24993999302387238"/>
      </bottom>
    </border>
    <border>
      <left style="medium">
        <color indexed="45"/>
      </left>
      <right style="thin">
        <color indexed="45"/>
      </right>
      <top style="medium">
        <color indexed="45"/>
      </top>
      <bottom style="medium">
        <color indexed="45"/>
      </bottom>
    </border>
    <border>
      <left style="thin">
        <color indexed="45"/>
      </left>
      <right style="thin">
        <color indexed="45"/>
      </right>
      <top style="medium">
        <color indexed="45"/>
      </top>
      <bottom style="medium">
        <color indexed="45"/>
      </bottom>
    </border>
    <border>
      <left style="thin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thin">
        <color indexed="45"/>
      </left>
      <right style="thin">
        <color indexed="45"/>
      </right>
      <top style="medium">
        <color indexed="45"/>
      </top>
      <bottom>
        <color indexed="63"/>
      </bottom>
    </border>
    <border>
      <left style="thin">
        <color indexed="45"/>
      </left>
      <right style="medium">
        <color indexed="45"/>
      </right>
      <top style="medium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medium">
        <color indexed="45"/>
      </bottom>
    </border>
    <border>
      <left style="thin">
        <color indexed="45"/>
      </left>
      <right style="medium">
        <color indexed="45"/>
      </right>
      <top>
        <color indexed="63"/>
      </top>
      <bottom style="medium">
        <color indexed="45"/>
      </bottom>
    </border>
    <border>
      <left style="medium">
        <color indexed="45"/>
      </left>
      <right style="thin">
        <color indexed="45"/>
      </right>
      <top style="medium">
        <color indexed="45"/>
      </top>
      <bottom style="hair">
        <color theme="0" tint="-0.149959996342659"/>
      </bottom>
    </border>
    <border>
      <left style="thin">
        <color indexed="45"/>
      </left>
      <right style="thin">
        <color indexed="45"/>
      </right>
      <top style="medium">
        <color indexed="45"/>
      </top>
      <bottom style="hair">
        <color theme="0" tint="-0.149959996342659"/>
      </bottom>
    </border>
    <border>
      <left style="thin">
        <color indexed="45"/>
      </left>
      <right style="medium">
        <color indexed="45"/>
      </right>
      <top style="medium">
        <color indexed="45"/>
      </top>
      <bottom style="hair">
        <color theme="0" tint="-0.149959996342659"/>
      </bottom>
    </border>
    <border>
      <left style="medium">
        <color indexed="45"/>
      </left>
      <right style="thin">
        <color indexed="45"/>
      </right>
      <top style="hair">
        <color theme="0" tint="-0.149959996342659"/>
      </top>
      <bottom style="hair">
        <color theme="0" tint="-0.149959996342659"/>
      </bottom>
    </border>
    <border>
      <left style="thin">
        <color indexed="45"/>
      </left>
      <right style="thin">
        <color indexed="45"/>
      </right>
      <top style="hair">
        <color theme="0" tint="-0.149959996342659"/>
      </top>
      <bottom style="hair">
        <color theme="0" tint="-0.149959996342659"/>
      </bottom>
    </border>
    <border>
      <left style="thin">
        <color indexed="45"/>
      </left>
      <right style="medium">
        <color indexed="45"/>
      </right>
      <top style="hair">
        <color theme="0" tint="-0.149959996342659"/>
      </top>
      <bottom style="hair">
        <color theme="0" tint="-0.149959996342659"/>
      </bottom>
    </border>
    <border>
      <left style="medium">
        <color indexed="45"/>
      </left>
      <right style="thin">
        <color indexed="45"/>
      </right>
      <top style="hair">
        <color theme="0" tint="-0.149959996342659"/>
      </top>
      <bottom style="medium">
        <color indexed="45"/>
      </bottom>
    </border>
    <border>
      <left style="thin">
        <color indexed="45"/>
      </left>
      <right style="thin">
        <color indexed="45"/>
      </right>
      <top style="hair">
        <color theme="0" tint="-0.149959996342659"/>
      </top>
      <bottom style="medium">
        <color indexed="45"/>
      </bottom>
    </border>
    <border>
      <left style="thin">
        <color indexed="45"/>
      </left>
      <right style="medium">
        <color indexed="45"/>
      </right>
      <top style="hair">
        <color theme="0" tint="-0.149959996342659"/>
      </top>
      <bottom style="medium">
        <color indexed="45"/>
      </bottom>
    </border>
    <border>
      <left style="thick">
        <color indexed="45"/>
      </left>
      <right>
        <color indexed="63"/>
      </right>
      <top style="thick">
        <color indexed="45"/>
      </top>
      <bottom style="thick">
        <color indexed="45"/>
      </bottom>
    </border>
    <border>
      <left style="thick">
        <color indexed="45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thick">
        <color indexed="45"/>
      </bottom>
    </border>
    <border>
      <left style="thick">
        <color indexed="45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medium">
        <color indexed="45"/>
      </bottom>
    </border>
    <border>
      <left style="thick">
        <color indexed="45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 style="thick">
        <color indexed="45"/>
      </top>
      <bottom style="thick">
        <color indexed="45"/>
      </bottom>
    </border>
    <border>
      <left>
        <color indexed="63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4" fontId="2" fillId="30" borderId="0" applyNumberFormat="0" applyFon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165" fontId="3" fillId="34" borderId="11" xfId="0" applyNumberFormat="1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left"/>
    </xf>
    <xf numFmtId="175" fontId="3" fillId="34" borderId="0" xfId="0" applyNumberFormat="1" applyFont="1" applyFill="1" applyBorder="1" applyAlignment="1">
      <alignment/>
    </xf>
    <xf numFmtId="175" fontId="3" fillId="34" borderId="0" xfId="0" applyNumberFormat="1" applyFont="1" applyFill="1" applyBorder="1" applyAlignment="1">
      <alignment horizontal="left"/>
    </xf>
    <xf numFmtId="175" fontId="3" fillId="34" borderId="0" xfId="0" applyNumberFormat="1" applyFont="1" applyFill="1" applyBorder="1" applyAlignment="1">
      <alignment horizontal="center"/>
    </xf>
    <xf numFmtId="175" fontId="3" fillId="34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/>
    </xf>
    <xf numFmtId="164" fontId="5" fillId="36" borderId="12" xfId="0" applyNumberFormat="1" applyFont="1" applyFill="1" applyBorder="1" applyAlignment="1">
      <alignment horizontal="center" wrapText="1"/>
    </xf>
    <xf numFmtId="164" fontId="4" fillId="35" borderId="15" xfId="0" applyNumberFormat="1" applyFont="1" applyFill="1" applyBorder="1" applyAlignment="1">
      <alignment horizontal="center" vertical="top"/>
    </xf>
    <xf numFmtId="164" fontId="4" fillId="35" borderId="15" xfId="0" applyNumberFormat="1" applyFont="1" applyFill="1" applyBorder="1" applyAlignment="1">
      <alignment horizontal="center"/>
    </xf>
    <xf numFmtId="164" fontId="5" fillId="37" borderId="0" xfId="0" applyNumberFormat="1" applyFont="1" applyFill="1" applyBorder="1" applyAlignment="1">
      <alignment horizontal="right" wrapText="1"/>
    </xf>
    <xf numFmtId="164" fontId="50" fillId="38" borderId="0" xfId="0" applyNumberFormat="1" applyFont="1" applyFill="1" applyBorder="1" applyAlignment="1">
      <alignment horizontal="center"/>
    </xf>
    <xf numFmtId="164" fontId="4" fillId="38" borderId="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4" fillId="40" borderId="12" xfId="0" applyNumberFormat="1" applyFont="1" applyFill="1" applyBorder="1" applyAlignment="1">
      <alignment horizontal="center"/>
    </xf>
    <xf numFmtId="164" fontId="4" fillId="40" borderId="16" xfId="0" applyNumberFormat="1" applyFont="1" applyFill="1" applyBorder="1" applyAlignment="1">
      <alignment horizontal="center"/>
    </xf>
    <xf numFmtId="164" fontId="51" fillId="36" borderId="14" xfId="0" applyNumberFormat="1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164" fontId="51" fillId="36" borderId="13" xfId="0" applyNumberFormat="1" applyFont="1" applyFill="1" applyBorder="1" applyAlignment="1">
      <alignment horizontal="center" wrapText="1"/>
    </xf>
    <xf numFmtId="164" fontId="51" fillId="36" borderId="16" xfId="0" applyNumberFormat="1" applyFont="1" applyFill="1" applyBorder="1" applyAlignment="1">
      <alignment horizontal="center" wrapText="1"/>
    </xf>
    <xf numFmtId="164" fontId="50" fillId="35" borderId="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164" fontId="51" fillId="37" borderId="17" xfId="0" applyNumberFormat="1" applyFont="1" applyFill="1" applyBorder="1" applyAlignment="1">
      <alignment horizontal="right" wrapText="1"/>
    </xf>
    <xf numFmtId="164" fontId="4" fillId="35" borderId="18" xfId="0" applyNumberFormat="1" applyFont="1" applyFill="1" applyBorder="1" applyAlignment="1">
      <alignment horizontal="center"/>
    </xf>
    <xf numFmtId="164" fontId="4" fillId="35" borderId="19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 vertical="top"/>
    </xf>
    <xf numFmtId="164" fontId="4" fillId="35" borderId="20" xfId="0" applyNumberFormat="1" applyFont="1" applyFill="1" applyBorder="1" applyAlignment="1">
      <alignment horizontal="center" vertical="top"/>
    </xf>
    <xf numFmtId="164" fontId="4" fillId="35" borderId="21" xfId="0" applyNumberFormat="1" applyFont="1" applyFill="1" applyBorder="1" applyAlignment="1">
      <alignment horizontal="center" vertical="top"/>
    </xf>
    <xf numFmtId="164" fontId="4" fillId="38" borderId="16" xfId="0" applyNumberFormat="1" applyFont="1" applyFill="1" applyBorder="1" applyAlignment="1">
      <alignment horizontal="center"/>
    </xf>
    <xf numFmtId="49" fontId="50" fillId="35" borderId="15" xfId="0" applyNumberFormat="1" applyFont="1" applyFill="1" applyBorder="1" applyAlignment="1">
      <alignment horizontal="center" vertical="top"/>
    </xf>
    <xf numFmtId="0" fontId="52" fillId="0" borderId="0" xfId="0" applyFont="1" applyAlignment="1">
      <alignment/>
    </xf>
    <xf numFmtId="49" fontId="4" fillId="35" borderId="22" xfId="0" applyNumberFormat="1" applyFont="1" applyFill="1" applyBorder="1" applyAlignment="1">
      <alignment horizontal="left"/>
    </xf>
    <xf numFmtId="49" fontId="4" fillId="35" borderId="22" xfId="0" applyNumberFormat="1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left" vertical="top"/>
    </xf>
    <xf numFmtId="164" fontId="7" fillId="40" borderId="16" xfId="0" applyNumberFormat="1" applyFont="1" applyFill="1" applyBorder="1" applyAlignment="1">
      <alignment horizontal="center"/>
    </xf>
    <xf numFmtId="164" fontId="7" fillId="36" borderId="12" xfId="0" applyNumberFormat="1" applyFont="1" applyFill="1" applyBorder="1" applyAlignment="1">
      <alignment horizontal="center" wrapText="1"/>
    </xf>
    <xf numFmtId="49" fontId="4" fillId="35" borderId="24" xfId="0" applyNumberFormat="1" applyFont="1" applyFill="1" applyBorder="1" applyAlignment="1">
      <alignment horizontal="left"/>
    </xf>
    <xf numFmtId="164" fontId="4" fillId="35" borderId="25" xfId="0" applyNumberFormat="1" applyFont="1" applyFill="1" applyBorder="1" applyAlignment="1">
      <alignment horizontal="center"/>
    </xf>
    <xf numFmtId="164" fontId="4" fillId="35" borderId="26" xfId="0" applyNumberFormat="1" applyFont="1" applyFill="1" applyBorder="1" applyAlignment="1">
      <alignment horizontal="center"/>
    </xf>
    <xf numFmtId="164" fontId="6" fillId="36" borderId="12" xfId="0" applyNumberFormat="1" applyFont="1" applyFill="1" applyBorder="1" applyAlignment="1">
      <alignment horizontal="center" wrapText="1"/>
    </xf>
    <xf numFmtId="9" fontId="7" fillId="40" borderId="12" xfId="0" applyNumberFormat="1" applyFont="1" applyFill="1" applyBorder="1" applyAlignment="1">
      <alignment horizontal="center"/>
    </xf>
    <xf numFmtId="165" fontId="3" fillId="41" borderId="27" xfId="0" applyNumberFormat="1" applyFont="1" applyFill="1" applyBorder="1" applyAlignment="1">
      <alignment horizontal="center" wrapText="1"/>
    </xf>
    <xf numFmtId="175" fontId="3" fillId="41" borderId="28" xfId="0" applyNumberFormat="1" applyFont="1" applyFill="1" applyBorder="1" applyAlignment="1">
      <alignment horizontal="center" wrapText="1"/>
    </xf>
    <xf numFmtId="175" fontId="3" fillId="41" borderId="29" xfId="0" applyNumberFormat="1" applyFont="1" applyFill="1" applyBorder="1" applyAlignment="1">
      <alignment horizontal="center" wrapText="1"/>
    </xf>
    <xf numFmtId="175" fontId="3" fillId="41" borderId="30" xfId="0" applyNumberFormat="1" applyFont="1" applyFill="1" applyBorder="1" applyAlignment="1">
      <alignment horizontal="center" wrapText="1"/>
    </xf>
    <xf numFmtId="175" fontId="3" fillId="41" borderId="31" xfId="0" applyNumberFormat="1" applyFont="1" applyFill="1" applyBorder="1" applyAlignment="1">
      <alignment horizontal="center" wrapText="1"/>
    </xf>
    <xf numFmtId="175" fontId="3" fillId="41" borderId="32" xfId="0" applyNumberFormat="1" applyFont="1" applyFill="1" applyBorder="1" applyAlignment="1">
      <alignment horizontal="center"/>
    </xf>
    <xf numFmtId="175" fontId="3" fillId="41" borderId="33" xfId="0" applyNumberFormat="1" applyFont="1" applyFill="1" applyBorder="1" applyAlignment="1">
      <alignment horizontal="center"/>
    </xf>
    <xf numFmtId="165" fontId="3" fillId="34" borderId="34" xfId="0" applyNumberFormat="1" applyFont="1" applyFill="1" applyBorder="1" applyAlignment="1">
      <alignment horizontal="left"/>
    </xf>
    <xf numFmtId="175" fontId="3" fillId="34" borderId="35" xfId="0" applyNumberFormat="1" applyFont="1" applyFill="1" applyBorder="1" applyAlignment="1">
      <alignment/>
    </xf>
    <xf numFmtId="175" fontId="3" fillId="42" borderId="35" xfId="0" applyNumberFormat="1" applyFont="1" applyFill="1" applyBorder="1" applyAlignment="1">
      <alignment/>
    </xf>
    <xf numFmtId="175" fontId="3" fillId="42" borderId="36" xfId="0" applyNumberFormat="1" applyFont="1" applyFill="1" applyBorder="1" applyAlignment="1">
      <alignment/>
    </xf>
    <xf numFmtId="165" fontId="3" fillId="34" borderId="37" xfId="0" applyNumberFormat="1" applyFont="1" applyFill="1" applyBorder="1" applyAlignment="1">
      <alignment horizontal="left"/>
    </xf>
    <xf numFmtId="175" fontId="3" fillId="34" borderId="38" xfId="0" applyNumberFormat="1" applyFont="1" applyFill="1" applyBorder="1" applyAlignment="1">
      <alignment/>
    </xf>
    <xf numFmtId="175" fontId="3" fillId="42" borderId="38" xfId="0" applyNumberFormat="1" applyFont="1" applyFill="1" applyBorder="1" applyAlignment="1">
      <alignment/>
    </xf>
    <xf numFmtId="175" fontId="3" fillId="42" borderId="39" xfId="0" applyNumberFormat="1" applyFont="1" applyFill="1" applyBorder="1" applyAlignment="1">
      <alignment/>
    </xf>
    <xf numFmtId="165" fontId="3" fillId="34" borderId="40" xfId="0" applyNumberFormat="1" applyFont="1" applyFill="1" applyBorder="1" applyAlignment="1">
      <alignment horizontal="left"/>
    </xf>
    <xf numFmtId="175" fontId="3" fillId="34" borderId="41" xfId="0" applyNumberFormat="1" applyFont="1" applyFill="1" applyBorder="1" applyAlignment="1">
      <alignment/>
    </xf>
    <xf numFmtId="175" fontId="3" fillId="42" borderId="41" xfId="0" applyNumberFormat="1" applyFont="1" applyFill="1" applyBorder="1" applyAlignment="1">
      <alignment/>
    </xf>
    <xf numFmtId="175" fontId="3" fillId="42" borderId="42" xfId="0" applyNumberFormat="1" applyFont="1" applyFill="1" applyBorder="1" applyAlignment="1">
      <alignment/>
    </xf>
    <xf numFmtId="9" fontId="8" fillId="41" borderId="43" xfId="0" applyNumberFormat="1" applyFont="1" applyFill="1" applyBorder="1" applyAlignment="1">
      <alignment horizontal="center" wrapText="1"/>
    </xf>
    <xf numFmtId="175" fontId="3" fillId="42" borderId="44" xfId="0" applyNumberFormat="1" applyFont="1" applyFill="1" applyBorder="1" applyAlignment="1">
      <alignment horizontal="center"/>
    </xf>
    <xf numFmtId="175" fontId="3" fillId="42" borderId="45" xfId="0" applyNumberFormat="1" applyFont="1" applyFill="1" applyBorder="1" applyAlignment="1">
      <alignment horizontal="center"/>
    </xf>
    <xf numFmtId="0" fontId="53" fillId="34" borderId="0" xfId="53" applyNumberFormat="1" applyFont="1" applyFill="1" applyBorder="1" applyAlignment="1">
      <alignment horizontal="center"/>
    </xf>
    <xf numFmtId="175" fontId="3" fillId="41" borderId="46" xfId="0" applyNumberFormat="1" applyFont="1" applyFill="1" applyBorder="1" applyAlignment="1">
      <alignment horizontal="center" wrapText="1"/>
    </xf>
    <xf numFmtId="175" fontId="3" fillId="41" borderId="47" xfId="0" applyNumberFormat="1" applyFont="1" applyFill="1" applyBorder="1" applyAlignment="1">
      <alignment horizontal="center" wrapText="1"/>
    </xf>
    <xf numFmtId="175" fontId="3" fillId="34" borderId="48" xfId="0" applyNumberFormat="1" applyFont="1" applyFill="1" applyBorder="1" applyAlignment="1">
      <alignment horizontal="center"/>
    </xf>
    <xf numFmtId="175" fontId="3" fillId="34" borderId="49" xfId="0" applyNumberFormat="1" applyFont="1" applyFill="1" applyBorder="1" applyAlignment="1">
      <alignment horizontal="center"/>
    </xf>
    <xf numFmtId="175" fontId="3" fillId="41" borderId="50" xfId="0" applyNumberFormat="1" applyFont="1" applyFill="1" applyBorder="1" applyAlignment="1">
      <alignment horizontal="center" wrapText="1"/>
    </xf>
    <xf numFmtId="175" fontId="3" fillId="41" borderId="51" xfId="0" applyNumberFormat="1" applyFont="1" applyFill="1" applyBorder="1" applyAlignment="1">
      <alignment horizontal="center" wrapText="1"/>
    </xf>
    <xf numFmtId="175" fontId="8" fillId="41" borderId="52" xfId="0" applyNumberFormat="1" applyFont="1" applyFill="1" applyBorder="1" applyAlignment="1">
      <alignment horizontal="center" wrapText="1"/>
    </xf>
    <xf numFmtId="175" fontId="8" fillId="41" borderId="53" xfId="0" applyNumberFormat="1" applyFont="1" applyFill="1" applyBorder="1" applyAlignment="1">
      <alignment horizontal="center" wrapText="1"/>
    </xf>
    <xf numFmtId="175" fontId="3" fillId="41" borderId="30" xfId="0" applyNumberFormat="1" applyFont="1" applyFill="1" applyBorder="1" applyAlignment="1">
      <alignment horizontal="center" wrapText="1"/>
    </xf>
    <xf numFmtId="175" fontId="3" fillId="41" borderId="32" xfId="0" applyNumberFormat="1" applyFont="1" applyFill="1" applyBorder="1" applyAlignment="1">
      <alignment horizontal="center" wrapText="1"/>
    </xf>
    <xf numFmtId="0" fontId="51" fillId="36" borderId="54" xfId="0" applyFont="1" applyFill="1" applyBorder="1" applyAlignment="1">
      <alignment horizontal="right"/>
    </xf>
    <xf numFmtId="0" fontId="51" fillId="36" borderId="55" xfId="0" applyFont="1" applyFill="1" applyBorder="1" applyAlignment="1">
      <alignment horizontal="right"/>
    </xf>
    <xf numFmtId="0" fontId="51" fillId="36" borderId="56" xfId="0" applyFont="1" applyFill="1" applyBorder="1" applyAlignment="1">
      <alignment horizontal="right"/>
    </xf>
    <xf numFmtId="164" fontId="5" fillId="36" borderId="54" xfId="0" applyNumberFormat="1" applyFont="1" applyFill="1" applyBorder="1" applyAlignment="1">
      <alignment horizontal="right" wrapText="1"/>
    </xf>
    <xf numFmtId="164" fontId="5" fillId="36" borderId="56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294"/>
          <c:w val="0.989"/>
          <c:h val="0.63775"/>
        </c:manualLayout>
      </c:layout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476C7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chart!$C$38:$J$38</c:f>
              <c:strCache/>
            </c:strRef>
          </c:cat>
          <c:val>
            <c:numRef>
              <c:f>chart!$C$39:$J$39</c:f>
              <c:numCache/>
            </c:numRef>
          </c:val>
        </c:ser>
        <c:gapWidth val="19"/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270869"/>
        <c:crosses val="autoZero"/>
        <c:auto val="0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</a:defRPr>
            </a:pPr>
          </a:p>
        </c:txPr>
        <c:crossAx val="1860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8</xdr:row>
      <xdr:rowOff>47625</xdr:rowOff>
    </xdr:from>
    <xdr:to>
      <xdr:col>17</xdr:col>
      <xdr:colOff>257175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162675" y="1562100"/>
        <a:ext cx="4552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heartcv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.7109375" style="3" customWidth="1"/>
    <col min="2" max="2" width="9.28125" style="6" customWidth="1"/>
    <col min="3" max="3" width="13.00390625" style="7" customWidth="1"/>
    <col min="4" max="4" width="10.28125" style="7" customWidth="1"/>
    <col min="5" max="5" width="8.140625" style="7" customWidth="1"/>
    <col min="6" max="8" width="9.140625" style="7" customWidth="1"/>
    <col min="9" max="9" width="10.140625" style="7" bestFit="1" customWidth="1"/>
    <col min="10" max="10" width="9.140625" style="7" customWidth="1"/>
    <col min="11" max="11" width="9.140625" style="3" customWidth="1"/>
    <col min="12" max="12" width="12.57421875" style="7" bestFit="1" customWidth="1"/>
    <col min="13" max="13" width="9.421875" style="8" customWidth="1"/>
    <col min="14" max="14" width="9.140625" style="2" customWidth="1"/>
    <col min="15" max="16384" width="9.140625" style="3" customWidth="1"/>
  </cols>
  <sheetData>
    <row r="1" spans="2:10" ht="25.5" thickBot="1">
      <c r="B1" s="72" t="s">
        <v>44</v>
      </c>
      <c r="C1" s="72"/>
      <c r="D1" s="72"/>
      <c r="E1" s="72"/>
      <c r="F1" s="72"/>
      <c r="G1" s="72"/>
      <c r="H1" s="72"/>
      <c r="I1" s="72"/>
      <c r="J1" s="72"/>
    </row>
    <row r="2" spans="3:14" ht="13.5" thickBot="1">
      <c r="C2" s="81" t="s">
        <v>46</v>
      </c>
      <c r="D2" s="81" t="s">
        <v>2</v>
      </c>
      <c r="L2" s="10" t="s">
        <v>7</v>
      </c>
      <c r="M2" s="9">
        <f>F39</f>
        <v>66.82000000000001</v>
      </c>
      <c r="N2" s="2" t="s">
        <v>41</v>
      </c>
    </row>
    <row r="3" spans="2:15" s="1" customFormat="1" ht="13.5" customHeight="1" thickBot="1">
      <c r="B3" s="50" t="s">
        <v>0</v>
      </c>
      <c r="C3" s="82"/>
      <c r="D3" s="82"/>
      <c r="E3" s="51" t="s">
        <v>3</v>
      </c>
      <c r="F3" s="51" t="s">
        <v>1</v>
      </c>
      <c r="G3" s="51" t="s">
        <v>36</v>
      </c>
      <c r="H3" s="51" t="s">
        <v>4</v>
      </c>
      <c r="I3" s="51" t="s">
        <v>37</v>
      </c>
      <c r="J3" s="52" t="s">
        <v>5</v>
      </c>
      <c r="L3" s="10" t="s">
        <v>8</v>
      </c>
      <c r="M3" s="9">
        <f>C39</f>
        <v>104.31</v>
      </c>
      <c r="N3" s="2" t="s">
        <v>9</v>
      </c>
      <c r="O3" s="3"/>
    </row>
    <row r="4" spans="2:14" ht="12.75">
      <c r="B4" s="57">
        <v>39828</v>
      </c>
      <c r="C4" s="58">
        <v>48.45</v>
      </c>
      <c r="D4" s="58">
        <v>17.5</v>
      </c>
      <c r="E4" s="58">
        <v>0</v>
      </c>
      <c r="F4" s="59">
        <f aca="true" t="shared" si="0" ref="F4:F37">C4-D4+E4</f>
        <v>30.950000000000003</v>
      </c>
      <c r="G4" s="58">
        <v>30.96</v>
      </c>
      <c r="H4" s="59">
        <f>MAX(F4-G4,0)</f>
        <v>0</v>
      </c>
      <c r="I4" s="58">
        <v>25</v>
      </c>
      <c r="J4" s="60">
        <f>G4+H4-I4</f>
        <v>5.960000000000001</v>
      </c>
      <c r="L4" s="10" t="s">
        <v>42</v>
      </c>
      <c r="M4" s="9">
        <f>I39</f>
        <v>56.96</v>
      </c>
      <c r="N4" s="2" t="s">
        <v>40</v>
      </c>
    </row>
    <row r="5" spans="2:14" ht="12.75">
      <c r="B5" s="61">
        <v>39829</v>
      </c>
      <c r="C5" s="62">
        <v>55.86</v>
      </c>
      <c r="D5" s="62">
        <v>19.99</v>
      </c>
      <c r="E5" s="62">
        <v>0</v>
      </c>
      <c r="F5" s="63">
        <f t="shared" si="0"/>
        <v>35.870000000000005</v>
      </c>
      <c r="G5" s="62">
        <v>34</v>
      </c>
      <c r="H5" s="63">
        <f aca="true" t="shared" si="1" ref="H5:H37">MAX(F5-G5,0)</f>
        <v>1.8700000000000045</v>
      </c>
      <c r="I5" s="62">
        <v>31.96</v>
      </c>
      <c r="J5" s="64">
        <f>G5+H5-I5</f>
        <v>3.9100000000000037</v>
      </c>
      <c r="L5" s="10" t="s">
        <v>10</v>
      </c>
      <c r="M5" s="9">
        <f>-(M2-M3-M4)</f>
        <v>94.44999999999999</v>
      </c>
      <c r="N5" s="2" t="s">
        <v>11</v>
      </c>
    </row>
    <row r="6" spans="2:10" ht="13.5" thickBot="1">
      <c r="B6" s="61"/>
      <c r="C6" s="62"/>
      <c r="D6" s="62"/>
      <c r="E6" s="62"/>
      <c r="F6" s="63">
        <f t="shared" si="0"/>
        <v>0</v>
      </c>
      <c r="G6" s="62"/>
      <c r="H6" s="63">
        <f t="shared" si="1"/>
        <v>0</v>
      </c>
      <c r="I6" s="62"/>
      <c r="J6" s="64">
        <f>G6+H6-I6</f>
        <v>0</v>
      </c>
    </row>
    <row r="7" spans="2:15" ht="14.25" thickBot="1" thickTop="1">
      <c r="B7" s="61"/>
      <c r="C7" s="62"/>
      <c r="D7" s="62"/>
      <c r="E7" s="62"/>
      <c r="F7" s="63">
        <f t="shared" si="0"/>
        <v>0</v>
      </c>
      <c r="G7" s="62"/>
      <c r="H7" s="63">
        <f t="shared" si="1"/>
        <v>0</v>
      </c>
      <c r="I7" s="62"/>
      <c r="J7" s="64">
        <f>G7+H7-I7</f>
        <v>0</v>
      </c>
      <c r="M7" s="69">
        <f>(M3+M4-M2)/M3</f>
        <v>0.9054740676828684</v>
      </c>
      <c r="N7" s="79" t="s">
        <v>43</v>
      </c>
      <c r="O7" s="80"/>
    </row>
    <row r="8" spans="2:10" ht="13.5" thickTop="1">
      <c r="B8" s="61"/>
      <c r="C8" s="62"/>
      <c r="D8" s="62"/>
      <c r="E8" s="62"/>
      <c r="F8" s="63">
        <f t="shared" si="0"/>
        <v>0</v>
      </c>
      <c r="G8" s="62"/>
      <c r="H8" s="63">
        <f t="shared" si="1"/>
        <v>0</v>
      </c>
      <c r="I8" s="62"/>
      <c r="J8" s="64">
        <f>G8+H8-I8</f>
        <v>0</v>
      </c>
    </row>
    <row r="9" spans="2:10" ht="12.75">
      <c r="B9" s="61"/>
      <c r="C9" s="62"/>
      <c r="D9" s="62"/>
      <c r="E9" s="62"/>
      <c r="F9" s="63">
        <f t="shared" si="0"/>
        <v>0</v>
      </c>
      <c r="G9" s="62"/>
      <c r="H9" s="63">
        <f t="shared" si="1"/>
        <v>0</v>
      </c>
      <c r="I9" s="62"/>
      <c r="J9" s="64">
        <f aca="true" t="shared" si="2" ref="J9:J37">G9+H9-I9</f>
        <v>0</v>
      </c>
    </row>
    <row r="10" spans="2:10" ht="12.75">
      <c r="B10" s="61"/>
      <c r="C10" s="62"/>
      <c r="D10" s="62"/>
      <c r="E10" s="62"/>
      <c r="F10" s="63">
        <f t="shared" si="0"/>
        <v>0</v>
      </c>
      <c r="G10" s="62"/>
      <c r="H10" s="63">
        <f t="shared" si="1"/>
        <v>0</v>
      </c>
      <c r="I10" s="62"/>
      <c r="J10" s="64">
        <f t="shared" si="2"/>
        <v>0</v>
      </c>
    </row>
    <row r="11" spans="2:10" ht="12.75">
      <c r="B11" s="61"/>
      <c r="C11" s="62"/>
      <c r="D11" s="62"/>
      <c r="E11" s="62"/>
      <c r="F11" s="63">
        <f t="shared" si="0"/>
        <v>0</v>
      </c>
      <c r="G11" s="62"/>
      <c r="H11" s="63">
        <f t="shared" si="1"/>
        <v>0</v>
      </c>
      <c r="I11" s="62"/>
      <c r="J11" s="64">
        <f t="shared" si="2"/>
        <v>0</v>
      </c>
    </row>
    <row r="12" spans="2:10" ht="12.75">
      <c r="B12" s="61"/>
      <c r="C12" s="62"/>
      <c r="D12" s="62"/>
      <c r="E12" s="62"/>
      <c r="F12" s="63">
        <f t="shared" si="0"/>
        <v>0</v>
      </c>
      <c r="G12" s="62"/>
      <c r="H12" s="63">
        <f t="shared" si="1"/>
        <v>0</v>
      </c>
      <c r="I12" s="62"/>
      <c r="J12" s="64">
        <f t="shared" si="2"/>
        <v>0</v>
      </c>
    </row>
    <row r="13" spans="2:10" ht="12.75">
      <c r="B13" s="61"/>
      <c r="C13" s="62"/>
      <c r="D13" s="62"/>
      <c r="E13" s="62"/>
      <c r="F13" s="63">
        <f t="shared" si="0"/>
        <v>0</v>
      </c>
      <c r="G13" s="62"/>
      <c r="H13" s="63">
        <f t="shared" si="1"/>
        <v>0</v>
      </c>
      <c r="I13" s="62"/>
      <c r="J13" s="64">
        <f t="shared" si="2"/>
        <v>0</v>
      </c>
    </row>
    <row r="14" spans="2:10" ht="12.75">
      <c r="B14" s="61"/>
      <c r="C14" s="62"/>
      <c r="D14" s="62"/>
      <c r="E14" s="62"/>
      <c r="F14" s="63">
        <f t="shared" si="0"/>
        <v>0</v>
      </c>
      <c r="G14" s="62"/>
      <c r="H14" s="63">
        <f t="shared" si="1"/>
        <v>0</v>
      </c>
      <c r="I14" s="62"/>
      <c r="J14" s="64">
        <f t="shared" si="2"/>
        <v>0</v>
      </c>
    </row>
    <row r="15" spans="2:10" ht="12.75">
      <c r="B15" s="61"/>
      <c r="C15" s="62"/>
      <c r="D15" s="62"/>
      <c r="E15" s="62"/>
      <c r="F15" s="63">
        <f t="shared" si="0"/>
        <v>0</v>
      </c>
      <c r="G15" s="62"/>
      <c r="H15" s="63">
        <f t="shared" si="1"/>
        <v>0</v>
      </c>
      <c r="I15" s="62"/>
      <c r="J15" s="64">
        <f t="shared" si="2"/>
        <v>0</v>
      </c>
    </row>
    <row r="16" spans="2:10" ht="12.75">
      <c r="B16" s="61"/>
      <c r="C16" s="62"/>
      <c r="D16" s="62"/>
      <c r="E16" s="62"/>
      <c r="F16" s="63">
        <f t="shared" si="0"/>
        <v>0</v>
      </c>
      <c r="G16" s="62"/>
      <c r="H16" s="63">
        <f t="shared" si="1"/>
        <v>0</v>
      </c>
      <c r="I16" s="62"/>
      <c r="J16" s="64">
        <f t="shared" si="2"/>
        <v>0</v>
      </c>
    </row>
    <row r="17" spans="2:10" ht="12.75">
      <c r="B17" s="61"/>
      <c r="C17" s="62"/>
      <c r="D17" s="62"/>
      <c r="E17" s="62"/>
      <c r="F17" s="63">
        <f t="shared" si="0"/>
        <v>0</v>
      </c>
      <c r="G17" s="62"/>
      <c r="H17" s="63">
        <f t="shared" si="1"/>
        <v>0</v>
      </c>
      <c r="I17" s="62"/>
      <c r="J17" s="64">
        <f t="shared" si="2"/>
        <v>0</v>
      </c>
    </row>
    <row r="18" spans="2:10" ht="12.75">
      <c r="B18" s="61"/>
      <c r="C18" s="62"/>
      <c r="D18" s="62"/>
      <c r="E18" s="62"/>
      <c r="F18" s="63">
        <f t="shared" si="0"/>
        <v>0</v>
      </c>
      <c r="G18" s="62"/>
      <c r="H18" s="63">
        <f t="shared" si="1"/>
        <v>0</v>
      </c>
      <c r="I18" s="62"/>
      <c r="J18" s="64">
        <f t="shared" si="2"/>
        <v>0</v>
      </c>
    </row>
    <row r="19" spans="2:10" ht="12.75">
      <c r="B19" s="61"/>
      <c r="C19" s="62"/>
      <c r="D19" s="62"/>
      <c r="E19" s="62"/>
      <c r="F19" s="63">
        <f t="shared" si="0"/>
        <v>0</v>
      </c>
      <c r="G19" s="62"/>
      <c r="H19" s="63">
        <f t="shared" si="1"/>
        <v>0</v>
      </c>
      <c r="I19" s="62"/>
      <c r="J19" s="64">
        <f t="shared" si="2"/>
        <v>0</v>
      </c>
    </row>
    <row r="20" spans="2:10" ht="12.75">
      <c r="B20" s="61"/>
      <c r="C20" s="62"/>
      <c r="D20" s="62"/>
      <c r="E20" s="62"/>
      <c r="F20" s="63">
        <f t="shared" si="0"/>
        <v>0</v>
      </c>
      <c r="G20" s="62"/>
      <c r="H20" s="63">
        <f t="shared" si="1"/>
        <v>0</v>
      </c>
      <c r="I20" s="62"/>
      <c r="J20" s="64">
        <f t="shared" si="2"/>
        <v>0</v>
      </c>
    </row>
    <row r="21" spans="2:10" ht="12.75">
      <c r="B21" s="61"/>
      <c r="C21" s="62"/>
      <c r="D21" s="62"/>
      <c r="E21" s="62"/>
      <c r="F21" s="63">
        <f t="shared" si="0"/>
        <v>0</v>
      </c>
      <c r="G21" s="62"/>
      <c r="H21" s="63">
        <f t="shared" si="1"/>
        <v>0</v>
      </c>
      <c r="I21" s="62"/>
      <c r="J21" s="64">
        <f t="shared" si="2"/>
        <v>0</v>
      </c>
    </row>
    <row r="22" spans="2:10" ht="12.75">
      <c r="B22" s="61"/>
      <c r="C22" s="62"/>
      <c r="D22" s="62"/>
      <c r="E22" s="62"/>
      <c r="F22" s="63">
        <f t="shared" si="0"/>
        <v>0</v>
      </c>
      <c r="G22" s="62"/>
      <c r="H22" s="63">
        <f t="shared" si="1"/>
        <v>0</v>
      </c>
      <c r="I22" s="62"/>
      <c r="J22" s="64">
        <f t="shared" si="2"/>
        <v>0</v>
      </c>
    </row>
    <row r="23" spans="2:10" ht="12.75">
      <c r="B23" s="61"/>
      <c r="C23" s="62"/>
      <c r="D23" s="62"/>
      <c r="E23" s="62"/>
      <c r="F23" s="63">
        <f t="shared" si="0"/>
        <v>0</v>
      </c>
      <c r="G23" s="62"/>
      <c r="H23" s="63">
        <f t="shared" si="1"/>
        <v>0</v>
      </c>
      <c r="I23" s="62"/>
      <c r="J23" s="64">
        <f t="shared" si="2"/>
        <v>0</v>
      </c>
    </row>
    <row r="24" spans="2:10" ht="12.75">
      <c r="B24" s="61"/>
      <c r="C24" s="62"/>
      <c r="D24" s="62"/>
      <c r="E24" s="62"/>
      <c r="F24" s="63">
        <f t="shared" si="0"/>
        <v>0</v>
      </c>
      <c r="G24" s="62"/>
      <c r="H24" s="63">
        <f t="shared" si="1"/>
        <v>0</v>
      </c>
      <c r="I24" s="62"/>
      <c r="J24" s="64">
        <f t="shared" si="2"/>
        <v>0</v>
      </c>
    </row>
    <row r="25" spans="2:10" ht="12.75">
      <c r="B25" s="61"/>
      <c r="C25" s="62"/>
      <c r="D25" s="62"/>
      <c r="E25" s="62"/>
      <c r="F25" s="63">
        <f t="shared" si="0"/>
        <v>0</v>
      </c>
      <c r="G25" s="62"/>
      <c r="H25" s="63">
        <f t="shared" si="1"/>
        <v>0</v>
      </c>
      <c r="I25" s="62"/>
      <c r="J25" s="64">
        <f t="shared" si="2"/>
        <v>0</v>
      </c>
    </row>
    <row r="26" spans="2:10" ht="12.75">
      <c r="B26" s="61"/>
      <c r="C26" s="62"/>
      <c r="D26" s="62"/>
      <c r="E26" s="62"/>
      <c r="F26" s="63">
        <f t="shared" si="0"/>
        <v>0</v>
      </c>
      <c r="G26" s="62"/>
      <c r="H26" s="63">
        <f t="shared" si="1"/>
        <v>0</v>
      </c>
      <c r="I26" s="62"/>
      <c r="J26" s="64">
        <f t="shared" si="2"/>
        <v>0</v>
      </c>
    </row>
    <row r="27" spans="2:10" ht="12.75">
      <c r="B27" s="61"/>
      <c r="C27" s="62"/>
      <c r="D27" s="62"/>
      <c r="E27" s="62"/>
      <c r="F27" s="63">
        <f t="shared" si="0"/>
        <v>0</v>
      </c>
      <c r="G27" s="62"/>
      <c r="H27" s="63">
        <f t="shared" si="1"/>
        <v>0</v>
      </c>
      <c r="I27" s="62"/>
      <c r="J27" s="64">
        <f t="shared" si="2"/>
        <v>0</v>
      </c>
    </row>
    <row r="28" spans="2:10" ht="12.75">
      <c r="B28" s="61"/>
      <c r="C28" s="62"/>
      <c r="D28" s="62"/>
      <c r="E28" s="62"/>
      <c r="F28" s="63">
        <f t="shared" si="0"/>
        <v>0</v>
      </c>
      <c r="G28" s="62"/>
      <c r="H28" s="63">
        <f t="shared" si="1"/>
        <v>0</v>
      </c>
      <c r="I28" s="62"/>
      <c r="J28" s="64">
        <f t="shared" si="2"/>
        <v>0</v>
      </c>
    </row>
    <row r="29" spans="2:10" ht="12.75">
      <c r="B29" s="61"/>
      <c r="C29" s="62"/>
      <c r="D29" s="62"/>
      <c r="E29" s="62"/>
      <c r="F29" s="63">
        <f t="shared" si="0"/>
        <v>0</v>
      </c>
      <c r="G29" s="62"/>
      <c r="H29" s="63">
        <f t="shared" si="1"/>
        <v>0</v>
      </c>
      <c r="I29" s="62"/>
      <c r="J29" s="64">
        <f t="shared" si="2"/>
        <v>0</v>
      </c>
    </row>
    <row r="30" spans="2:10" ht="12.75">
      <c r="B30" s="61"/>
      <c r="C30" s="62"/>
      <c r="D30" s="62"/>
      <c r="E30" s="62"/>
      <c r="F30" s="63">
        <f t="shared" si="0"/>
        <v>0</v>
      </c>
      <c r="G30" s="62"/>
      <c r="H30" s="63">
        <f t="shared" si="1"/>
        <v>0</v>
      </c>
      <c r="I30" s="62"/>
      <c r="J30" s="64">
        <f t="shared" si="2"/>
        <v>0</v>
      </c>
    </row>
    <row r="31" spans="2:10" ht="12.75">
      <c r="B31" s="61"/>
      <c r="C31" s="62"/>
      <c r="D31" s="62"/>
      <c r="E31" s="62"/>
      <c r="F31" s="63">
        <f t="shared" si="0"/>
        <v>0</v>
      </c>
      <c r="G31" s="62"/>
      <c r="H31" s="63">
        <f t="shared" si="1"/>
        <v>0</v>
      </c>
      <c r="I31" s="62"/>
      <c r="J31" s="64">
        <f t="shared" si="2"/>
        <v>0</v>
      </c>
    </row>
    <row r="32" spans="2:10" ht="12.75">
      <c r="B32" s="61"/>
      <c r="C32" s="62"/>
      <c r="D32" s="62"/>
      <c r="E32" s="62"/>
      <c r="F32" s="63">
        <f t="shared" si="0"/>
        <v>0</v>
      </c>
      <c r="G32" s="62"/>
      <c r="H32" s="63">
        <f t="shared" si="1"/>
        <v>0</v>
      </c>
      <c r="I32" s="62"/>
      <c r="J32" s="64">
        <f t="shared" si="2"/>
        <v>0</v>
      </c>
    </row>
    <row r="33" spans="2:10" ht="12.75">
      <c r="B33" s="61"/>
      <c r="C33" s="62"/>
      <c r="D33" s="62"/>
      <c r="E33" s="62"/>
      <c r="F33" s="63">
        <f t="shared" si="0"/>
        <v>0</v>
      </c>
      <c r="G33" s="62"/>
      <c r="H33" s="63">
        <f t="shared" si="1"/>
        <v>0</v>
      </c>
      <c r="I33" s="62"/>
      <c r="J33" s="64">
        <f t="shared" si="2"/>
        <v>0</v>
      </c>
    </row>
    <row r="34" spans="2:10" ht="12.75">
      <c r="B34" s="61"/>
      <c r="C34" s="62"/>
      <c r="D34" s="62"/>
      <c r="E34" s="62"/>
      <c r="F34" s="63">
        <f t="shared" si="0"/>
        <v>0</v>
      </c>
      <c r="G34" s="62"/>
      <c r="H34" s="63">
        <f t="shared" si="1"/>
        <v>0</v>
      </c>
      <c r="I34" s="62"/>
      <c r="J34" s="64">
        <f t="shared" si="2"/>
        <v>0</v>
      </c>
    </row>
    <row r="35" spans="2:10" ht="12.75">
      <c r="B35" s="61"/>
      <c r="C35" s="62"/>
      <c r="D35" s="62"/>
      <c r="E35" s="62"/>
      <c r="F35" s="63">
        <f t="shared" si="0"/>
        <v>0</v>
      </c>
      <c r="G35" s="62"/>
      <c r="H35" s="63">
        <f t="shared" si="1"/>
        <v>0</v>
      </c>
      <c r="I35" s="62"/>
      <c r="J35" s="64">
        <f t="shared" si="2"/>
        <v>0</v>
      </c>
    </row>
    <row r="36" spans="2:10" ht="12.75">
      <c r="B36" s="61"/>
      <c r="C36" s="62"/>
      <c r="D36" s="62"/>
      <c r="E36" s="62"/>
      <c r="F36" s="63">
        <f t="shared" si="0"/>
        <v>0</v>
      </c>
      <c r="G36" s="62"/>
      <c r="H36" s="63">
        <f t="shared" si="1"/>
        <v>0</v>
      </c>
      <c r="I36" s="62"/>
      <c r="J36" s="64">
        <f t="shared" si="2"/>
        <v>0</v>
      </c>
    </row>
    <row r="37" spans="2:10" ht="13.5" thickBot="1">
      <c r="B37" s="65"/>
      <c r="C37" s="66"/>
      <c r="D37" s="66"/>
      <c r="E37" s="66"/>
      <c r="F37" s="67">
        <f t="shared" si="0"/>
        <v>0</v>
      </c>
      <c r="G37" s="66"/>
      <c r="H37" s="67">
        <f t="shared" si="1"/>
        <v>0</v>
      </c>
      <c r="I37" s="66"/>
      <c r="J37" s="68">
        <f t="shared" si="2"/>
        <v>0</v>
      </c>
    </row>
    <row r="38" spans="2:13" ht="26.25" thickTop="1">
      <c r="B38" s="4"/>
      <c r="C38" s="53" t="s">
        <v>46</v>
      </c>
      <c r="D38" s="53" t="s">
        <v>2</v>
      </c>
      <c r="E38" s="53" t="s">
        <v>3</v>
      </c>
      <c r="F38" s="53" t="s">
        <v>6</v>
      </c>
      <c r="G38" s="53" t="s">
        <v>36</v>
      </c>
      <c r="H38" s="53" t="s">
        <v>4</v>
      </c>
      <c r="I38" s="53" t="s">
        <v>37</v>
      </c>
      <c r="J38" s="54" t="s">
        <v>5</v>
      </c>
      <c r="L38" s="73" t="s">
        <v>39</v>
      </c>
      <c r="M38" s="74"/>
    </row>
    <row r="39" spans="2:13" ht="13.5" thickBot="1">
      <c r="B39" s="5"/>
      <c r="C39" s="55">
        <f aca="true" t="shared" si="3" ref="C39:J39">SUM(C4:C37)</f>
        <v>104.31</v>
      </c>
      <c r="D39" s="55">
        <f t="shared" si="3"/>
        <v>37.489999999999995</v>
      </c>
      <c r="E39" s="55">
        <f t="shared" si="3"/>
        <v>0</v>
      </c>
      <c r="F39" s="55">
        <f t="shared" si="3"/>
        <v>66.82000000000001</v>
      </c>
      <c r="G39" s="55">
        <f t="shared" si="3"/>
        <v>64.96000000000001</v>
      </c>
      <c r="H39" s="55">
        <f t="shared" si="3"/>
        <v>1.8700000000000045</v>
      </c>
      <c r="I39" s="55">
        <f t="shared" si="3"/>
        <v>56.96</v>
      </c>
      <c r="J39" s="56">
        <f t="shared" si="3"/>
        <v>9.870000000000005</v>
      </c>
      <c r="L39" s="75">
        <v>100</v>
      </c>
      <c r="M39" s="76"/>
    </row>
    <row r="40" spans="12:13" ht="12.75">
      <c r="L40" s="77" t="s">
        <v>38</v>
      </c>
      <c r="M40" s="78"/>
    </row>
    <row r="41" spans="12:13" ht="13.5" thickBot="1">
      <c r="L41" s="70">
        <f>I39-G39+L39</f>
        <v>92</v>
      </c>
      <c r="M41" s="71"/>
    </row>
    <row r="42" ht="13.5" thickTop="1"/>
  </sheetData>
  <sheetProtection/>
  <mergeCells count="8">
    <mergeCell ref="L41:M41"/>
    <mergeCell ref="B1:J1"/>
    <mergeCell ref="L38:M38"/>
    <mergeCell ref="L39:M39"/>
    <mergeCell ref="L40:M40"/>
    <mergeCell ref="N7:O7"/>
    <mergeCell ref="D2:D3"/>
    <mergeCell ref="C2:C3"/>
  </mergeCells>
  <hyperlinks>
    <hyperlink ref="B1:J1" r:id="rId1" display="i ♥ cvs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7109375" style="0" customWidth="1"/>
    <col min="2" max="6" width="12.7109375" style="0" customWidth="1"/>
    <col min="7" max="7" width="3.7109375" style="0" customWidth="1"/>
    <col min="8" max="8" width="15.7109375" style="0" customWidth="1"/>
    <col min="9" max="13" width="12.7109375" style="0" customWidth="1"/>
  </cols>
  <sheetData>
    <row r="1" spans="1:13" ht="13.5" thickBot="1">
      <c r="A1" s="11"/>
      <c r="B1" s="12"/>
      <c r="C1" s="12"/>
      <c r="D1" s="12"/>
      <c r="E1" s="12"/>
      <c r="F1" s="12"/>
      <c r="H1" s="11"/>
      <c r="I1" s="12"/>
      <c r="J1" s="12"/>
      <c r="K1" s="12"/>
      <c r="L1" s="12"/>
      <c r="M1" s="12"/>
    </row>
    <row r="2" spans="1:13" ht="13.5" thickTop="1">
      <c r="A2" s="25"/>
      <c r="B2" s="25"/>
      <c r="C2" s="25" t="s">
        <v>13</v>
      </c>
      <c r="D2" s="25" t="s">
        <v>14</v>
      </c>
      <c r="E2" s="25" t="s">
        <v>12</v>
      </c>
      <c r="F2" s="26" t="s">
        <v>27</v>
      </c>
      <c r="H2" s="25"/>
      <c r="I2" s="25"/>
      <c r="J2" s="25" t="s">
        <v>13</v>
      </c>
      <c r="K2" s="25" t="s">
        <v>14</v>
      </c>
      <c r="L2" s="25" t="s">
        <v>12</v>
      </c>
      <c r="M2" s="26" t="s">
        <v>27</v>
      </c>
    </row>
    <row r="3" spans="1:13" ht="15" customHeight="1" thickBot="1">
      <c r="A3" s="27" t="s">
        <v>15</v>
      </c>
      <c r="B3" s="28" t="s">
        <v>16</v>
      </c>
      <c r="C3" s="28" t="s">
        <v>16</v>
      </c>
      <c r="D3" s="27" t="s">
        <v>17</v>
      </c>
      <c r="E3" s="27" t="s">
        <v>17</v>
      </c>
      <c r="F3" s="27" t="s">
        <v>18</v>
      </c>
      <c r="H3" s="27" t="s">
        <v>15</v>
      </c>
      <c r="I3" s="28" t="s">
        <v>16</v>
      </c>
      <c r="J3" s="28" t="s">
        <v>16</v>
      </c>
      <c r="K3" s="27" t="s">
        <v>17</v>
      </c>
      <c r="L3" s="27" t="s">
        <v>17</v>
      </c>
      <c r="M3" s="27" t="s">
        <v>18</v>
      </c>
    </row>
    <row r="4" spans="1:13" ht="13.5" thickTop="1">
      <c r="A4" s="45" t="s">
        <v>20</v>
      </c>
      <c r="B4" s="46">
        <v>1.25</v>
      </c>
      <c r="C4" s="46"/>
      <c r="D4" s="46"/>
      <c r="E4" s="46"/>
      <c r="F4" s="47"/>
      <c r="H4" s="45" t="s">
        <v>31</v>
      </c>
      <c r="I4" s="46"/>
      <c r="J4" s="46">
        <v>6</v>
      </c>
      <c r="K4" s="46"/>
      <c r="L4" s="46"/>
      <c r="M4" s="47">
        <v>3</v>
      </c>
    </row>
    <row r="5" spans="1:13" ht="12.75">
      <c r="A5" s="40" t="s">
        <v>20</v>
      </c>
      <c r="B5" s="32">
        <v>1.25</v>
      </c>
      <c r="C5" s="32"/>
      <c r="D5" s="32"/>
      <c r="E5" s="32"/>
      <c r="F5" s="33"/>
      <c r="H5" s="40" t="s">
        <v>32</v>
      </c>
      <c r="I5" s="32">
        <v>3.99</v>
      </c>
      <c r="J5" s="32"/>
      <c r="K5" s="32"/>
      <c r="L5" s="32"/>
      <c r="M5" s="33">
        <v>3.99</v>
      </c>
    </row>
    <row r="6" spans="1:13" ht="12.75">
      <c r="A6" s="40" t="s">
        <v>20</v>
      </c>
      <c r="B6" s="32">
        <v>1.25</v>
      </c>
      <c r="C6" s="32"/>
      <c r="D6" s="32"/>
      <c r="E6" s="32"/>
      <c r="F6" s="33"/>
      <c r="H6" s="40" t="s">
        <v>32</v>
      </c>
      <c r="I6" s="32">
        <v>3.99</v>
      </c>
      <c r="J6" s="32"/>
      <c r="K6" s="32"/>
      <c r="L6" s="32"/>
      <c r="M6" s="33">
        <v>3.99</v>
      </c>
    </row>
    <row r="7" spans="1:13" ht="12.75">
      <c r="A7" s="40" t="s">
        <v>20</v>
      </c>
      <c r="B7" s="32">
        <v>1.25</v>
      </c>
      <c r="C7" s="32"/>
      <c r="D7" s="32"/>
      <c r="E7" s="32"/>
      <c r="F7" s="33"/>
      <c r="H7" s="40" t="s">
        <v>32</v>
      </c>
      <c r="I7" s="32">
        <v>3.99</v>
      </c>
      <c r="J7" s="32"/>
      <c r="K7" s="32"/>
      <c r="L7" s="32"/>
      <c r="M7" s="33">
        <v>3.99</v>
      </c>
    </row>
    <row r="8" spans="1:13" ht="12.75">
      <c r="A8" s="40" t="s">
        <v>21</v>
      </c>
      <c r="B8" s="32"/>
      <c r="C8" s="32">
        <v>3.5</v>
      </c>
      <c r="D8" s="32"/>
      <c r="E8" s="32"/>
      <c r="F8" s="33"/>
      <c r="H8" s="40" t="s">
        <v>33</v>
      </c>
      <c r="I8" s="32">
        <v>5.98</v>
      </c>
      <c r="J8" s="32"/>
      <c r="K8" s="32">
        <v>0.5</v>
      </c>
      <c r="L8" s="32"/>
      <c r="M8" s="33">
        <v>3</v>
      </c>
    </row>
    <row r="9" spans="1:13" ht="12.75">
      <c r="A9" s="40" t="s">
        <v>19</v>
      </c>
      <c r="B9" s="32"/>
      <c r="C9" s="32">
        <v>3</v>
      </c>
      <c r="D9" s="32">
        <v>1.5</v>
      </c>
      <c r="E9" s="32"/>
      <c r="F9" s="33"/>
      <c r="H9" s="40" t="s">
        <v>33</v>
      </c>
      <c r="I9" s="32">
        <v>5.98</v>
      </c>
      <c r="J9" s="32"/>
      <c r="K9" s="32">
        <v>0.5</v>
      </c>
      <c r="L9" s="32"/>
      <c r="M9" s="33">
        <v>3</v>
      </c>
    </row>
    <row r="10" spans="1:13" ht="12.75">
      <c r="A10" s="40" t="s">
        <v>19</v>
      </c>
      <c r="B10" s="32"/>
      <c r="C10" s="32">
        <v>3</v>
      </c>
      <c r="D10" s="32">
        <v>1.5</v>
      </c>
      <c r="E10" s="32"/>
      <c r="F10" s="33"/>
      <c r="H10" s="40" t="s">
        <v>33</v>
      </c>
      <c r="I10" s="32">
        <v>5.98</v>
      </c>
      <c r="J10" s="32"/>
      <c r="K10" s="32">
        <v>0.5</v>
      </c>
      <c r="L10" s="32"/>
      <c r="M10" s="33">
        <v>3</v>
      </c>
    </row>
    <row r="11" spans="1:13" ht="12.75">
      <c r="A11" s="40" t="s">
        <v>19</v>
      </c>
      <c r="B11" s="32"/>
      <c r="C11" s="32">
        <v>3</v>
      </c>
      <c r="D11" s="32">
        <v>1.5</v>
      </c>
      <c r="E11" s="32"/>
      <c r="F11" s="33"/>
      <c r="H11" s="40" t="s">
        <v>33</v>
      </c>
      <c r="I11" s="32">
        <v>5.98</v>
      </c>
      <c r="J11" s="32"/>
      <c r="K11" s="32">
        <v>0.5</v>
      </c>
      <c r="L11" s="32"/>
      <c r="M11" s="33">
        <v>3</v>
      </c>
    </row>
    <row r="12" spans="1:13" ht="12.75">
      <c r="A12" s="40" t="s">
        <v>19</v>
      </c>
      <c r="B12" s="32"/>
      <c r="C12" s="32">
        <v>3</v>
      </c>
      <c r="D12" s="32">
        <v>1.5</v>
      </c>
      <c r="E12" s="32"/>
      <c r="F12" s="33"/>
      <c r="H12" s="40" t="s">
        <v>34</v>
      </c>
      <c r="I12" s="32"/>
      <c r="J12" s="32">
        <v>4.99</v>
      </c>
      <c r="K12" s="32"/>
      <c r="L12" s="32"/>
      <c r="M12" s="33">
        <v>4.99</v>
      </c>
    </row>
    <row r="13" spans="1:13" ht="12.75">
      <c r="A13" s="40" t="s">
        <v>19</v>
      </c>
      <c r="B13" s="32"/>
      <c r="C13" s="32">
        <v>3</v>
      </c>
      <c r="D13" s="32">
        <v>1.5</v>
      </c>
      <c r="E13" s="32"/>
      <c r="F13" s="33">
        <v>10</v>
      </c>
      <c r="H13" s="40" t="s">
        <v>34</v>
      </c>
      <c r="I13" s="32"/>
      <c r="J13" s="32">
        <v>4.99</v>
      </c>
      <c r="K13" s="32">
        <v>4.99</v>
      </c>
      <c r="L13" s="32"/>
      <c r="M13" s="33"/>
    </row>
    <row r="14" spans="1:13" ht="12.75">
      <c r="A14" s="45" t="s">
        <v>30</v>
      </c>
      <c r="B14" s="46">
        <v>4.99</v>
      </c>
      <c r="C14" s="46"/>
      <c r="D14" s="46">
        <v>2</v>
      </c>
      <c r="E14" s="46"/>
      <c r="F14" s="47">
        <v>3</v>
      </c>
      <c r="H14" s="45" t="s">
        <v>35</v>
      </c>
      <c r="I14" s="46"/>
      <c r="J14" s="46">
        <v>3.99</v>
      </c>
      <c r="K14" s="46"/>
      <c r="L14" s="46">
        <v>3</v>
      </c>
      <c r="M14" s="47"/>
    </row>
    <row r="15" spans="1:13" ht="12.75">
      <c r="A15" s="40" t="s">
        <v>30</v>
      </c>
      <c r="B15" s="32">
        <v>4.99</v>
      </c>
      <c r="C15" s="32"/>
      <c r="D15" s="32">
        <v>2</v>
      </c>
      <c r="E15" s="32"/>
      <c r="F15" s="33">
        <v>3</v>
      </c>
      <c r="H15" s="40"/>
      <c r="I15" s="32"/>
      <c r="J15" s="32"/>
      <c r="K15" s="32"/>
      <c r="L15" s="32"/>
      <c r="M15" s="33"/>
    </row>
    <row r="16" spans="1:13" ht="12.75">
      <c r="A16" s="40" t="s">
        <v>30</v>
      </c>
      <c r="B16" s="32">
        <v>4.99</v>
      </c>
      <c r="C16" s="32"/>
      <c r="D16" s="32">
        <v>2</v>
      </c>
      <c r="E16" s="32"/>
      <c r="F16" s="33">
        <v>3</v>
      </c>
      <c r="H16" s="40"/>
      <c r="I16" s="32"/>
      <c r="J16" s="32"/>
      <c r="K16" s="32"/>
      <c r="L16" s="32"/>
      <c r="M16" s="33"/>
    </row>
    <row r="17" spans="1:13" ht="12.75">
      <c r="A17" s="40" t="s">
        <v>30</v>
      </c>
      <c r="B17" s="32">
        <v>4.99</v>
      </c>
      <c r="C17" s="32"/>
      <c r="D17" s="32">
        <v>2</v>
      </c>
      <c r="E17" s="32"/>
      <c r="F17" s="33">
        <v>3</v>
      </c>
      <c r="H17" s="40"/>
      <c r="I17" s="32"/>
      <c r="J17" s="32"/>
      <c r="K17" s="32"/>
      <c r="L17" s="32"/>
      <c r="M17" s="33"/>
    </row>
    <row r="18" spans="1:13" ht="12.75">
      <c r="A18" s="40" t="s">
        <v>30</v>
      </c>
      <c r="B18" s="32">
        <v>4.99</v>
      </c>
      <c r="C18" s="32"/>
      <c r="D18" s="32">
        <v>2</v>
      </c>
      <c r="E18" s="32"/>
      <c r="F18" s="33">
        <v>3</v>
      </c>
      <c r="H18" s="40"/>
      <c r="I18" s="32"/>
      <c r="J18" s="32"/>
      <c r="K18" s="32"/>
      <c r="L18" s="32"/>
      <c r="M18" s="33"/>
    </row>
    <row r="19" spans="1:13" ht="12.75">
      <c r="A19" s="41"/>
      <c r="B19" s="34"/>
      <c r="C19" s="34"/>
      <c r="D19" s="32"/>
      <c r="E19" s="32"/>
      <c r="F19" s="33"/>
      <c r="H19" s="41"/>
      <c r="I19" s="34"/>
      <c r="J19" s="34"/>
      <c r="K19" s="32"/>
      <c r="L19" s="32"/>
      <c r="M19" s="33"/>
    </row>
    <row r="20" spans="1:13" ht="12.75">
      <c r="A20" s="41"/>
      <c r="B20" s="34"/>
      <c r="C20" s="34"/>
      <c r="D20" s="32"/>
      <c r="E20" s="32"/>
      <c r="F20" s="33"/>
      <c r="H20" s="41"/>
      <c r="I20" s="34"/>
      <c r="J20" s="34"/>
      <c r="K20" s="32"/>
      <c r="L20" s="32"/>
      <c r="M20" s="33"/>
    </row>
    <row r="21" spans="1:13" ht="12.75">
      <c r="A21" s="41"/>
      <c r="B21" s="34"/>
      <c r="C21" s="34"/>
      <c r="D21" s="32"/>
      <c r="E21" s="32"/>
      <c r="F21" s="33"/>
      <c r="H21" s="41"/>
      <c r="I21" s="34"/>
      <c r="J21" s="34"/>
      <c r="K21" s="32"/>
      <c r="L21" s="32"/>
      <c r="M21" s="33"/>
    </row>
    <row r="22" spans="1:13" ht="12.75">
      <c r="A22" s="41"/>
      <c r="B22" s="34"/>
      <c r="C22" s="34"/>
      <c r="D22" s="32"/>
      <c r="E22" s="32"/>
      <c r="F22" s="33"/>
      <c r="H22" s="41"/>
      <c r="I22" s="34"/>
      <c r="J22" s="34"/>
      <c r="K22" s="32"/>
      <c r="L22" s="32"/>
      <c r="M22" s="33"/>
    </row>
    <row r="23" spans="1:13" ht="12.75">
      <c r="A23" s="41"/>
      <c r="B23" s="34"/>
      <c r="C23" s="34"/>
      <c r="D23" s="32"/>
      <c r="E23" s="32"/>
      <c r="F23" s="33"/>
      <c r="H23" s="41"/>
      <c r="I23" s="34"/>
      <c r="J23" s="34"/>
      <c r="K23" s="32"/>
      <c r="L23" s="32"/>
      <c r="M23" s="33"/>
    </row>
    <row r="24" spans="1:13" ht="12.75">
      <c r="A24" s="40"/>
      <c r="B24" s="32"/>
      <c r="C24" s="32"/>
      <c r="D24" s="32"/>
      <c r="E24" s="32"/>
      <c r="F24" s="33"/>
      <c r="H24" s="40"/>
      <c r="I24" s="32"/>
      <c r="J24" s="32"/>
      <c r="K24" s="32"/>
      <c r="L24" s="32"/>
      <c r="M24" s="33"/>
    </row>
    <row r="25" spans="1:13" ht="13.5" thickBot="1">
      <c r="A25" s="42"/>
      <c r="B25" s="35"/>
      <c r="C25" s="35"/>
      <c r="D25" s="35"/>
      <c r="E25" s="35"/>
      <c r="F25" s="36"/>
      <c r="H25" s="42"/>
      <c r="I25" s="35"/>
      <c r="J25" s="35"/>
      <c r="K25" s="35"/>
      <c r="L25" s="35"/>
      <c r="M25" s="36"/>
    </row>
    <row r="26" spans="1:13" s="39" customFormat="1" ht="14.25" thickBot="1" thickTop="1">
      <c r="A26" s="38"/>
      <c r="B26" s="29">
        <f>SUM(B4:B25)</f>
        <v>29.950000000000003</v>
      </c>
      <c r="C26" s="29">
        <f>SUM(C4:C25)</f>
        <v>18.5</v>
      </c>
      <c r="D26" s="29">
        <f>SUM(D4:D25)</f>
        <v>17.5</v>
      </c>
      <c r="E26" s="29">
        <f>SUM(E4:E25)+E27</f>
        <v>0</v>
      </c>
      <c r="F26" s="29">
        <f>SUM(F4:F25)</f>
        <v>25</v>
      </c>
      <c r="H26" s="38"/>
      <c r="I26" s="29">
        <f>SUM(I4:I25)</f>
        <v>35.89</v>
      </c>
      <c r="J26" s="29">
        <f>SUM(J4:J25)</f>
        <v>19.97</v>
      </c>
      <c r="K26" s="29">
        <f>SUM(K4:K25)</f>
        <v>6.99</v>
      </c>
      <c r="L26" s="29">
        <f>SUM(L4:L25)+L27</f>
        <v>13</v>
      </c>
      <c r="M26" s="29">
        <f>SUM(M4:M25)</f>
        <v>31.96</v>
      </c>
    </row>
    <row r="27" spans="1:13" ht="14.25" thickBot="1" thickTop="1">
      <c r="A27" s="83" t="s">
        <v>23</v>
      </c>
      <c r="B27" s="84"/>
      <c r="C27" s="84"/>
      <c r="D27" s="85"/>
      <c r="E27" s="13"/>
      <c r="F27" s="17"/>
      <c r="H27" s="83" t="s">
        <v>23</v>
      </c>
      <c r="I27" s="84"/>
      <c r="J27" s="84"/>
      <c r="K27" s="85"/>
      <c r="L27" s="13">
        <v>10</v>
      </c>
      <c r="M27" s="17"/>
    </row>
    <row r="28" spans="1:13" ht="14.25" customHeight="1" thickBot="1" thickTop="1">
      <c r="A28" s="31"/>
      <c r="B28" s="83" t="s">
        <v>28</v>
      </c>
      <c r="C28" s="84"/>
      <c r="D28" s="84"/>
      <c r="E28" s="23">
        <f>D26+E26</f>
        <v>17.5</v>
      </c>
      <c r="F28" s="18"/>
      <c r="H28" s="31"/>
      <c r="I28" s="83" t="s">
        <v>28</v>
      </c>
      <c r="J28" s="84"/>
      <c r="K28" s="84"/>
      <c r="L28" s="23">
        <f>K26+L26</f>
        <v>19.990000000000002</v>
      </c>
      <c r="M28" s="18"/>
    </row>
    <row r="29" spans="1:13" s="22" customFormat="1" ht="14.25" thickBot="1" thickTop="1">
      <c r="A29" s="19"/>
      <c r="B29" s="19"/>
      <c r="C29" s="19"/>
      <c r="D29" s="20"/>
      <c r="E29" s="20"/>
      <c r="F29" s="21"/>
      <c r="H29" s="19"/>
      <c r="I29" s="19"/>
      <c r="J29" s="19"/>
      <c r="K29" s="20"/>
      <c r="L29" s="20"/>
      <c r="M29" s="21"/>
    </row>
    <row r="30" spans="1:8" ht="14.25" thickBot="1" thickTop="1">
      <c r="A30" s="15" t="s">
        <v>1</v>
      </c>
      <c r="H30" s="15" t="s">
        <v>1</v>
      </c>
    </row>
    <row r="31" spans="1:9" ht="14.25" thickBot="1" thickTop="1">
      <c r="A31" s="14" t="s">
        <v>15</v>
      </c>
      <c r="B31" s="23">
        <f>B26+C26</f>
        <v>48.45</v>
      </c>
      <c r="H31" s="14" t="s">
        <v>15</v>
      </c>
      <c r="I31" s="23">
        <f>I26+J26</f>
        <v>55.86</v>
      </c>
    </row>
    <row r="32" spans="1:9" ht="14.25" thickBot="1" thickTop="1">
      <c r="A32" s="16" t="s">
        <v>22</v>
      </c>
      <c r="B32" s="24">
        <f>B31-E28</f>
        <v>30.950000000000003</v>
      </c>
      <c r="H32" s="16" t="s">
        <v>22</v>
      </c>
      <c r="I32" s="24">
        <f>I31-L28</f>
        <v>35.87</v>
      </c>
    </row>
    <row r="33" spans="1:9" ht="27" thickBot="1" thickTop="1">
      <c r="A33" s="16" t="s">
        <v>25</v>
      </c>
      <c r="B33" s="37">
        <v>30.96</v>
      </c>
      <c r="H33" s="16" t="s">
        <v>25</v>
      </c>
      <c r="I33" s="37">
        <v>34</v>
      </c>
    </row>
    <row r="34" spans="1:12" ht="14.25" customHeight="1" thickBot="1" thickTop="1">
      <c r="A34" s="16" t="s">
        <v>3</v>
      </c>
      <c r="B34" s="24">
        <f>MAX((B26-E27-B33)*E34,0)</f>
        <v>0</v>
      </c>
      <c r="C34" s="86" t="s">
        <v>24</v>
      </c>
      <c r="D34" s="87"/>
      <c r="E34" s="30">
        <v>0.08625</v>
      </c>
      <c r="H34" s="16" t="s">
        <v>3</v>
      </c>
      <c r="I34" s="24">
        <f>MAX((I26-L27-I33)*L34,0)</f>
        <v>0</v>
      </c>
      <c r="J34" s="86" t="s">
        <v>24</v>
      </c>
      <c r="K34" s="87"/>
      <c r="L34" s="30">
        <v>0.08625</v>
      </c>
    </row>
    <row r="35" spans="1:9" ht="14.25" thickBot="1" thickTop="1">
      <c r="A35" s="16" t="s">
        <v>4</v>
      </c>
      <c r="B35" s="24">
        <f>MAX(B32-B33+B34,0)</f>
        <v>0</v>
      </c>
      <c r="H35" s="16" t="s">
        <v>4</v>
      </c>
      <c r="I35" s="24">
        <f>MAX(I32-I33+I34,0)</f>
        <v>1.8699999999999974</v>
      </c>
    </row>
    <row r="36" spans="1:9" ht="27" thickBot="1" thickTop="1">
      <c r="A36" s="16" t="s">
        <v>26</v>
      </c>
      <c r="B36" s="24">
        <f>F26</f>
        <v>25</v>
      </c>
      <c r="H36" s="16" t="s">
        <v>26</v>
      </c>
      <c r="I36" s="24">
        <f>M26</f>
        <v>31.96</v>
      </c>
    </row>
    <row r="37" spans="1:9" ht="15" customHeight="1" thickBot="1" thickTop="1">
      <c r="A37" s="16" t="s">
        <v>29</v>
      </c>
      <c r="B37" s="37"/>
      <c r="H37" s="16" t="s">
        <v>29</v>
      </c>
      <c r="I37" s="37"/>
    </row>
    <row r="38" spans="1:12" ht="19.5" thickBot="1" thickTop="1">
      <c r="A38" s="44" t="s">
        <v>5</v>
      </c>
      <c r="B38" s="43">
        <f>B33+B35-B36-B37</f>
        <v>5.960000000000001</v>
      </c>
      <c r="D38" s="48" t="s">
        <v>45</v>
      </c>
      <c r="E38" s="49">
        <f>(B31-B38)/B31</f>
        <v>0.8769865841073271</v>
      </c>
      <c r="H38" s="44" t="s">
        <v>5</v>
      </c>
      <c r="I38" s="43">
        <f>I33+I35-I36-I37</f>
        <v>3.9099999999999966</v>
      </c>
      <c r="K38" s="48" t="s">
        <v>45</v>
      </c>
      <c r="L38" s="49">
        <f>(I31-I38)/I31</f>
        <v>0.9300035803795202</v>
      </c>
    </row>
    <row r="39" ht="13.5" thickTop="1"/>
  </sheetData>
  <sheetProtection/>
  <mergeCells count="6">
    <mergeCell ref="A27:D27"/>
    <mergeCell ref="B28:D28"/>
    <mergeCell ref="C34:D34"/>
    <mergeCell ref="H27:K27"/>
    <mergeCell ref="I28:K28"/>
    <mergeCell ref="J34:K34"/>
  </mergeCells>
  <conditionalFormatting sqref="E3:F3 A3:C3">
    <cfRule type="expression" priority="2" dxfId="0" stopIfTrue="1">
      <formula>"mod(row(),2)=1"</formula>
    </cfRule>
  </conditionalFormatting>
  <conditionalFormatting sqref="L3:M3 H3:J3">
    <cfRule type="expression" priority="1" dxfId="0" stopIfTrue="1">
      <formula>"mod(row(),2)=1"</formula>
    </cfRule>
  </conditionalFormatting>
  <printOptions/>
  <pageMargins left="0.75" right="0.75" top="1" bottom="1" header="0.5" footer="0.5"/>
  <pageSetup orientation="portrait" r:id="rId1"/>
  <ignoredErrors>
    <ignoredError sqref="E26 L26" formula="1"/>
    <ignoredError sqref="L3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7109375" style="0" customWidth="1"/>
    <col min="2" max="6" width="12.7109375" style="0" customWidth="1"/>
    <col min="7" max="7" width="3.7109375" style="0" customWidth="1"/>
    <col min="8" max="8" width="15.7109375" style="0" customWidth="1"/>
    <col min="9" max="13" width="12.7109375" style="0" customWidth="1"/>
  </cols>
  <sheetData>
    <row r="1" spans="1:13" ht="13.5" thickBot="1">
      <c r="A1" s="11"/>
      <c r="B1" s="12"/>
      <c r="C1" s="12"/>
      <c r="D1" s="12"/>
      <c r="E1" s="12"/>
      <c r="F1" s="12"/>
      <c r="H1" s="11"/>
      <c r="I1" s="12"/>
      <c r="J1" s="12"/>
      <c r="K1" s="12"/>
      <c r="L1" s="12"/>
      <c r="M1" s="12"/>
    </row>
    <row r="2" spans="1:13" ht="13.5" thickTop="1">
      <c r="A2" s="25"/>
      <c r="B2" s="25"/>
      <c r="C2" s="25" t="s">
        <v>13</v>
      </c>
      <c r="D2" s="25" t="s">
        <v>14</v>
      </c>
      <c r="E2" s="25" t="s">
        <v>12</v>
      </c>
      <c r="F2" s="26" t="s">
        <v>27</v>
      </c>
      <c r="H2" s="25"/>
      <c r="I2" s="25"/>
      <c r="J2" s="25" t="s">
        <v>13</v>
      </c>
      <c r="K2" s="25" t="s">
        <v>14</v>
      </c>
      <c r="L2" s="25" t="s">
        <v>12</v>
      </c>
      <c r="M2" s="26" t="s">
        <v>27</v>
      </c>
    </row>
    <row r="3" spans="1:13" ht="15" customHeight="1" thickBot="1">
      <c r="A3" s="27" t="s">
        <v>15</v>
      </c>
      <c r="B3" s="28" t="s">
        <v>16</v>
      </c>
      <c r="C3" s="28" t="s">
        <v>16</v>
      </c>
      <c r="D3" s="27" t="s">
        <v>17</v>
      </c>
      <c r="E3" s="27" t="s">
        <v>17</v>
      </c>
      <c r="F3" s="27" t="s">
        <v>18</v>
      </c>
      <c r="H3" s="27" t="s">
        <v>15</v>
      </c>
      <c r="I3" s="28" t="s">
        <v>16</v>
      </c>
      <c r="J3" s="28" t="s">
        <v>16</v>
      </c>
      <c r="K3" s="27" t="s">
        <v>17</v>
      </c>
      <c r="L3" s="27" t="s">
        <v>17</v>
      </c>
      <c r="M3" s="27" t="s">
        <v>18</v>
      </c>
    </row>
    <row r="4" spans="1:13" ht="13.5" thickTop="1">
      <c r="A4" s="45"/>
      <c r="B4" s="46"/>
      <c r="C4" s="46"/>
      <c r="D4" s="46"/>
      <c r="E4" s="46"/>
      <c r="F4" s="47"/>
      <c r="H4" s="45"/>
      <c r="I4" s="46"/>
      <c r="J4" s="46"/>
      <c r="K4" s="46"/>
      <c r="L4" s="46"/>
      <c r="M4" s="47"/>
    </row>
    <row r="5" spans="1:13" ht="12.75">
      <c r="A5" s="40"/>
      <c r="B5" s="32"/>
      <c r="C5" s="32"/>
      <c r="D5" s="32"/>
      <c r="E5" s="32"/>
      <c r="F5" s="33"/>
      <c r="H5" s="40"/>
      <c r="I5" s="32"/>
      <c r="J5" s="32"/>
      <c r="K5" s="32"/>
      <c r="L5" s="32"/>
      <c r="M5" s="33"/>
    </row>
    <row r="6" spans="1:13" ht="12.75">
      <c r="A6" s="40"/>
      <c r="B6" s="32"/>
      <c r="C6" s="32"/>
      <c r="D6" s="32"/>
      <c r="E6" s="32"/>
      <c r="F6" s="33"/>
      <c r="H6" s="40"/>
      <c r="I6" s="32"/>
      <c r="J6" s="32"/>
      <c r="K6" s="32"/>
      <c r="L6" s="32"/>
      <c r="M6" s="33"/>
    </row>
    <row r="7" spans="1:13" ht="12.75">
      <c r="A7" s="40"/>
      <c r="B7" s="32"/>
      <c r="C7" s="32"/>
      <c r="D7" s="32"/>
      <c r="E7" s="32"/>
      <c r="F7" s="33"/>
      <c r="H7" s="40"/>
      <c r="I7" s="32"/>
      <c r="J7" s="32"/>
      <c r="K7" s="32"/>
      <c r="L7" s="32"/>
      <c r="M7" s="33"/>
    </row>
    <row r="8" spans="1:13" ht="12.75">
      <c r="A8" s="40"/>
      <c r="B8" s="32"/>
      <c r="C8" s="32"/>
      <c r="D8" s="32"/>
      <c r="E8" s="32"/>
      <c r="F8" s="33"/>
      <c r="H8" s="40"/>
      <c r="I8" s="32"/>
      <c r="J8" s="32"/>
      <c r="K8" s="32"/>
      <c r="L8" s="32"/>
      <c r="M8" s="33"/>
    </row>
    <row r="9" spans="1:13" ht="12.75">
      <c r="A9" s="40"/>
      <c r="B9" s="32"/>
      <c r="C9" s="32"/>
      <c r="D9" s="32"/>
      <c r="E9" s="32"/>
      <c r="F9" s="33"/>
      <c r="H9" s="40"/>
      <c r="I9" s="32"/>
      <c r="J9" s="32"/>
      <c r="K9" s="32"/>
      <c r="L9" s="32"/>
      <c r="M9" s="33"/>
    </row>
    <row r="10" spans="1:13" ht="12.75">
      <c r="A10" s="40"/>
      <c r="B10" s="32"/>
      <c r="C10" s="32"/>
      <c r="D10" s="32"/>
      <c r="E10" s="32"/>
      <c r="F10" s="33"/>
      <c r="H10" s="40"/>
      <c r="I10" s="32"/>
      <c r="J10" s="32"/>
      <c r="K10" s="32"/>
      <c r="L10" s="32"/>
      <c r="M10" s="33"/>
    </row>
    <row r="11" spans="1:13" ht="12.75">
      <c r="A11" s="40"/>
      <c r="B11" s="32"/>
      <c r="C11" s="32"/>
      <c r="D11" s="32"/>
      <c r="E11" s="32"/>
      <c r="F11" s="33"/>
      <c r="H11" s="40"/>
      <c r="I11" s="32"/>
      <c r="J11" s="32"/>
      <c r="K11" s="32"/>
      <c r="L11" s="32"/>
      <c r="M11" s="33"/>
    </row>
    <row r="12" spans="1:13" ht="12.75">
      <c r="A12" s="40"/>
      <c r="B12" s="32"/>
      <c r="C12" s="32"/>
      <c r="D12" s="32"/>
      <c r="E12" s="32"/>
      <c r="F12" s="33"/>
      <c r="H12" s="40"/>
      <c r="I12" s="32"/>
      <c r="J12" s="32"/>
      <c r="K12" s="32"/>
      <c r="L12" s="32"/>
      <c r="M12" s="33"/>
    </row>
    <row r="13" spans="1:13" ht="12.75">
      <c r="A13" s="40"/>
      <c r="B13" s="32"/>
      <c r="C13" s="32"/>
      <c r="D13" s="32"/>
      <c r="E13" s="32"/>
      <c r="F13" s="33"/>
      <c r="H13" s="40"/>
      <c r="I13" s="32"/>
      <c r="J13" s="32"/>
      <c r="K13" s="32"/>
      <c r="L13" s="32"/>
      <c r="M13" s="33"/>
    </row>
    <row r="14" spans="1:13" ht="12.75">
      <c r="A14" s="45"/>
      <c r="B14" s="46"/>
      <c r="C14" s="46"/>
      <c r="D14" s="46"/>
      <c r="E14" s="46"/>
      <c r="F14" s="47"/>
      <c r="H14" s="45"/>
      <c r="I14" s="46"/>
      <c r="J14" s="46"/>
      <c r="K14" s="46"/>
      <c r="L14" s="46"/>
      <c r="M14" s="47"/>
    </row>
    <row r="15" spans="1:13" ht="12.75">
      <c r="A15" s="40"/>
      <c r="B15" s="32"/>
      <c r="C15" s="32"/>
      <c r="D15" s="32"/>
      <c r="E15" s="32"/>
      <c r="F15" s="33"/>
      <c r="H15" s="40"/>
      <c r="I15" s="32"/>
      <c r="J15" s="32"/>
      <c r="K15" s="32"/>
      <c r="L15" s="32"/>
      <c r="M15" s="33"/>
    </row>
    <row r="16" spans="1:13" ht="12.75">
      <c r="A16" s="40"/>
      <c r="B16" s="32"/>
      <c r="C16" s="32"/>
      <c r="D16" s="32"/>
      <c r="E16" s="32"/>
      <c r="F16" s="33"/>
      <c r="H16" s="40"/>
      <c r="I16" s="32"/>
      <c r="J16" s="32"/>
      <c r="K16" s="32"/>
      <c r="L16" s="32"/>
      <c r="M16" s="33"/>
    </row>
    <row r="17" spans="1:13" ht="12.75">
      <c r="A17" s="40"/>
      <c r="B17" s="32"/>
      <c r="C17" s="32"/>
      <c r="D17" s="32"/>
      <c r="E17" s="32"/>
      <c r="F17" s="33"/>
      <c r="H17" s="40"/>
      <c r="I17" s="32"/>
      <c r="J17" s="32"/>
      <c r="K17" s="32"/>
      <c r="L17" s="32"/>
      <c r="M17" s="33"/>
    </row>
    <row r="18" spans="1:13" ht="12.75">
      <c r="A18" s="40"/>
      <c r="B18" s="32"/>
      <c r="C18" s="32"/>
      <c r="D18" s="32"/>
      <c r="E18" s="32"/>
      <c r="F18" s="33"/>
      <c r="H18" s="40"/>
      <c r="I18" s="32"/>
      <c r="J18" s="32"/>
      <c r="K18" s="32"/>
      <c r="L18" s="32"/>
      <c r="M18" s="33"/>
    </row>
    <row r="19" spans="1:13" ht="12.75">
      <c r="A19" s="41"/>
      <c r="B19" s="34"/>
      <c r="C19" s="34"/>
      <c r="D19" s="32"/>
      <c r="E19" s="32"/>
      <c r="F19" s="33"/>
      <c r="H19" s="41"/>
      <c r="I19" s="34"/>
      <c r="J19" s="34"/>
      <c r="K19" s="32"/>
      <c r="L19" s="32"/>
      <c r="M19" s="33"/>
    </row>
    <row r="20" spans="1:13" ht="12.75">
      <c r="A20" s="41"/>
      <c r="B20" s="34"/>
      <c r="C20" s="34"/>
      <c r="D20" s="32"/>
      <c r="E20" s="32"/>
      <c r="F20" s="33"/>
      <c r="H20" s="41"/>
      <c r="I20" s="34"/>
      <c r="J20" s="34"/>
      <c r="K20" s="32"/>
      <c r="L20" s="32"/>
      <c r="M20" s="33"/>
    </row>
    <row r="21" spans="1:13" ht="12.75">
      <c r="A21" s="41"/>
      <c r="B21" s="34"/>
      <c r="C21" s="34"/>
      <c r="D21" s="32"/>
      <c r="E21" s="32"/>
      <c r="F21" s="33"/>
      <c r="H21" s="41"/>
      <c r="I21" s="34"/>
      <c r="J21" s="34"/>
      <c r="K21" s="32"/>
      <c r="L21" s="32"/>
      <c r="M21" s="33"/>
    </row>
    <row r="22" spans="1:13" ht="12.75">
      <c r="A22" s="41"/>
      <c r="B22" s="34"/>
      <c r="C22" s="34"/>
      <c r="D22" s="32"/>
      <c r="E22" s="32"/>
      <c r="F22" s="33"/>
      <c r="H22" s="41"/>
      <c r="I22" s="34"/>
      <c r="J22" s="34"/>
      <c r="K22" s="32"/>
      <c r="L22" s="32"/>
      <c r="M22" s="33"/>
    </row>
    <row r="23" spans="1:13" ht="12.75">
      <c r="A23" s="41"/>
      <c r="B23" s="34"/>
      <c r="C23" s="34"/>
      <c r="D23" s="32"/>
      <c r="E23" s="32"/>
      <c r="F23" s="33"/>
      <c r="H23" s="41"/>
      <c r="I23" s="34"/>
      <c r="J23" s="34"/>
      <c r="K23" s="32"/>
      <c r="L23" s="32"/>
      <c r="M23" s="33"/>
    </row>
    <row r="24" spans="1:13" ht="12.75">
      <c r="A24" s="40"/>
      <c r="B24" s="32"/>
      <c r="C24" s="32"/>
      <c r="D24" s="32"/>
      <c r="E24" s="32"/>
      <c r="F24" s="33"/>
      <c r="H24" s="40"/>
      <c r="I24" s="32"/>
      <c r="J24" s="32"/>
      <c r="K24" s="32"/>
      <c r="L24" s="32"/>
      <c r="M24" s="33"/>
    </row>
    <row r="25" spans="1:13" ht="13.5" thickBot="1">
      <c r="A25" s="42"/>
      <c r="B25" s="35"/>
      <c r="C25" s="35"/>
      <c r="D25" s="35"/>
      <c r="E25" s="35"/>
      <c r="F25" s="36"/>
      <c r="H25" s="42"/>
      <c r="I25" s="35"/>
      <c r="J25" s="35"/>
      <c r="K25" s="35"/>
      <c r="L25" s="35"/>
      <c r="M25" s="36"/>
    </row>
    <row r="26" spans="1:13" s="39" customFormat="1" ht="14.25" thickBot="1" thickTop="1">
      <c r="A26" s="38"/>
      <c r="B26" s="29">
        <f>SUM(B4:B25)</f>
        <v>0</v>
      </c>
      <c r="C26" s="29">
        <f>SUM(C4:C25)</f>
        <v>0</v>
      </c>
      <c r="D26" s="29">
        <f>SUM(D4:D25)</f>
        <v>0</v>
      </c>
      <c r="E26" s="29">
        <f>SUM(E4:E25)+E27</f>
        <v>0</v>
      </c>
      <c r="F26" s="29">
        <f>SUM(F4:F25)</f>
        <v>0</v>
      </c>
      <c r="H26" s="38"/>
      <c r="I26" s="29">
        <f>SUM(I4:I25)</f>
        <v>0</v>
      </c>
      <c r="J26" s="29">
        <f>SUM(J4:J25)</f>
        <v>0</v>
      </c>
      <c r="K26" s="29">
        <f>SUM(K4:K25)</f>
        <v>0</v>
      </c>
      <c r="L26" s="29">
        <f>SUM(L4:L25)+L27</f>
        <v>0</v>
      </c>
      <c r="M26" s="29">
        <f>SUM(M4:M25)</f>
        <v>0</v>
      </c>
    </row>
    <row r="27" spans="1:13" ht="14.25" thickBot="1" thickTop="1">
      <c r="A27" s="83" t="s">
        <v>23</v>
      </c>
      <c r="B27" s="84"/>
      <c r="C27" s="84"/>
      <c r="D27" s="85"/>
      <c r="E27" s="13"/>
      <c r="F27" s="17"/>
      <c r="H27" s="83" t="s">
        <v>23</v>
      </c>
      <c r="I27" s="84"/>
      <c r="J27" s="84"/>
      <c r="K27" s="85"/>
      <c r="L27" s="13"/>
      <c r="M27" s="17"/>
    </row>
    <row r="28" spans="1:13" ht="14.25" customHeight="1" thickBot="1" thickTop="1">
      <c r="A28" s="31"/>
      <c r="B28" s="83" t="s">
        <v>28</v>
      </c>
      <c r="C28" s="84"/>
      <c r="D28" s="84"/>
      <c r="E28" s="23">
        <f>D26+E26</f>
        <v>0</v>
      </c>
      <c r="F28" s="18"/>
      <c r="H28" s="31"/>
      <c r="I28" s="83" t="s">
        <v>28</v>
      </c>
      <c r="J28" s="84"/>
      <c r="K28" s="84"/>
      <c r="L28" s="23">
        <f>K26+L26</f>
        <v>0</v>
      </c>
      <c r="M28" s="18"/>
    </row>
    <row r="29" spans="1:13" s="22" customFormat="1" ht="14.25" thickBot="1" thickTop="1">
      <c r="A29" s="19"/>
      <c r="B29" s="19"/>
      <c r="C29" s="19"/>
      <c r="D29" s="20"/>
      <c r="E29" s="20"/>
      <c r="F29" s="21"/>
      <c r="H29" s="19"/>
      <c r="I29" s="19"/>
      <c r="J29" s="19"/>
      <c r="K29" s="20"/>
      <c r="L29" s="20"/>
      <c r="M29" s="21"/>
    </row>
    <row r="30" spans="1:8" ht="14.25" thickBot="1" thickTop="1">
      <c r="A30" s="15" t="s">
        <v>1</v>
      </c>
      <c r="H30" s="15" t="s">
        <v>1</v>
      </c>
    </row>
    <row r="31" spans="1:9" ht="14.25" thickBot="1" thickTop="1">
      <c r="A31" s="14" t="s">
        <v>15</v>
      </c>
      <c r="B31" s="23">
        <f>B26+C26</f>
        <v>0</v>
      </c>
      <c r="H31" s="14" t="s">
        <v>15</v>
      </c>
      <c r="I31" s="23">
        <f>I26+J26</f>
        <v>0</v>
      </c>
    </row>
    <row r="32" spans="1:9" ht="14.25" thickBot="1" thickTop="1">
      <c r="A32" s="16" t="s">
        <v>22</v>
      </c>
      <c r="B32" s="24">
        <f>B31-E28</f>
        <v>0</v>
      </c>
      <c r="H32" s="16" t="s">
        <v>22</v>
      </c>
      <c r="I32" s="24">
        <f>I31-L28</f>
        <v>0</v>
      </c>
    </row>
    <row r="33" spans="1:9" ht="27" thickBot="1" thickTop="1">
      <c r="A33" s="16" t="s">
        <v>25</v>
      </c>
      <c r="B33" s="37"/>
      <c r="H33" s="16" t="s">
        <v>25</v>
      </c>
      <c r="I33" s="37"/>
    </row>
    <row r="34" spans="1:12" ht="14.25" customHeight="1" thickBot="1" thickTop="1">
      <c r="A34" s="16" t="s">
        <v>3</v>
      </c>
      <c r="B34" s="24">
        <f>MAX((B26-E27-B33)*E34,0)</f>
        <v>0</v>
      </c>
      <c r="C34" s="86" t="s">
        <v>24</v>
      </c>
      <c r="D34" s="87"/>
      <c r="E34" s="30">
        <v>0.08625</v>
      </c>
      <c r="H34" s="16" t="s">
        <v>3</v>
      </c>
      <c r="I34" s="24">
        <f>MAX((I26-L27-I33)*L34,0)</f>
        <v>0</v>
      </c>
      <c r="J34" s="86" t="s">
        <v>24</v>
      </c>
      <c r="K34" s="87"/>
      <c r="L34" s="30">
        <v>0.08625</v>
      </c>
    </row>
    <row r="35" spans="1:9" ht="14.25" thickBot="1" thickTop="1">
      <c r="A35" s="16" t="s">
        <v>4</v>
      </c>
      <c r="B35" s="24">
        <f>MAX(B32-B33+B34,0)</f>
        <v>0</v>
      </c>
      <c r="H35" s="16" t="s">
        <v>4</v>
      </c>
      <c r="I35" s="24">
        <f>MAX(I32-I33+I34,0)</f>
        <v>0</v>
      </c>
    </row>
    <row r="36" spans="1:9" ht="27" thickBot="1" thickTop="1">
      <c r="A36" s="16" t="s">
        <v>26</v>
      </c>
      <c r="B36" s="24">
        <f>F26</f>
        <v>0</v>
      </c>
      <c r="H36" s="16" t="s">
        <v>26</v>
      </c>
      <c r="I36" s="24">
        <f>M26</f>
        <v>0</v>
      </c>
    </row>
    <row r="37" spans="1:9" ht="15" customHeight="1" thickBot="1" thickTop="1">
      <c r="A37" s="16" t="s">
        <v>29</v>
      </c>
      <c r="B37" s="37"/>
      <c r="H37" s="16" t="s">
        <v>29</v>
      </c>
      <c r="I37" s="37"/>
    </row>
    <row r="38" spans="1:12" ht="19.5" thickBot="1" thickTop="1">
      <c r="A38" s="44" t="s">
        <v>5</v>
      </c>
      <c r="B38" s="43">
        <f>B33+B35-B36-B37</f>
        <v>0</v>
      </c>
      <c r="D38" s="48" t="s">
        <v>45</v>
      </c>
      <c r="E38" s="49" t="e">
        <f>(B31-B38)/B31</f>
        <v>#DIV/0!</v>
      </c>
      <c r="H38" s="44" t="s">
        <v>5</v>
      </c>
      <c r="I38" s="43">
        <f>I33+I35-I36-I37</f>
        <v>0</v>
      </c>
      <c r="K38" s="48" t="s">
        <v>45</v>
      </c>
      <c r="L38" s="49" t="e">
        <f>(I31-I38)/I31</f>
        <v>#DIV/0!</v>
      </c>
    </row>
    <row r="39" ht="13.5" thickTop="1"/>
  </sheetData>
  <sheetProtection/>
  <mergeCells count="6">
    <mergeCell ref="A27:D27"/>
    <mergeCell ref="H27:K27"/>
    <mergeCell ref="B28:D28"/>
    <mergeCell ref="I28:K28"/>
    <mergeCell ref="C34:D34"/>
    <mergeCell ref="J34:K34"/>
  </mergeCells>
  <conditionalFormatting sqref="E3:F3 A3:C3">
    <cfRule type="expression" priority="2" dxfId="0" stopIfTrue="1">
      <formula>"mod(row(),2)=1"</formula>
    </cfRule>
  </conditionalFormatting>
  <conditionalFormatting sqref="L3:M3 H3:J3">
    <cfRule type="expression" priority="1" dxfId="0" stopIfTrue="1">
      <formula>"mod(row(),2)=1"</formula>
    </cfRule>
  </conditionalFormatting>
  <printOptions/>
  <pageMargins left="0.75" right="0.75" top="1" bottom="1" header="0.5" footer="0.5"/>
  <pageSetup orientation="portrait" r:id="rId1"/>
  <ignoredErrors>
    <ignoredError sqref="L26 E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7109375" style="0" customWidth="1"/>
    <col min="2" max="6" width="12.7109375" style="0" customWidth="1"/>
    <col min="7" max="7" width="3.7109375" style="0" customWidth="1"/>
    <col min="8" max="8" width="15.7109375" style="0" customWidth="1"/>
    <col min="9" max="13" width="12.7109375" style="0" customWidth="1"/>
  </cols>
  <sheetData>
    <row r="1" spans="1:13" ht="13.5" thickBot="1">
      <c r="A1" s="11"/>
      <c r="B1" s="12"/>
      <c r="C1" s="12"/>
      <c r="D1" s="12"/>
      <c r="E1" s="12"/>
      <c r="F1" s="12"/>
      <c r="H1" s="11"/>
      <c r="I1" s="12"/>
      <c r="J1" s="12"/>
      <c r="K1" s="12"/>
      <c r="L1" s="12"/>
      <c r="M1" s="12"/>
    </row>
    <row r="2" spans="1:13" ht="13.5" thickTop="1">
      <c r="A2" s="25"/>
      <c r="B2" s="25"/>
      <c r="C2" s="25" t="s">
        <v>13</v>
      </c>
      <c r="D2" s="25" t="s">
        <v>14</v>
      </c>
      <c r="E2" s="25" t="s">
        <v>12</v>
      </c>
      <c r="F2" s="26" t="s">
        <v>27</v>
      </c>
      <c r="H2" s="25"/>
      <c r="I2" s="25"/>
      <c r="J2" s="25" t="s">
        <v>13</v>
      </c>
      <c r="K2" s="25" t="s">
        <v>14</v>
      </c>
      <c r="L2" s="25" t="s">
        <v>12</v>
      </c>
      <c r="M2" s="26" t="s">
        <v>27</v>
      </c>
    </row>
    <row r="3" spans="1:13" ht="15" customHeight="1" thickBot="1">
      <c r="A3" s="27" t="s">
        <v>15</v>
      </c>
      <c r="B3" s="28" t="s">
        <v>16</v>
      </c>
      <c r="C3" s="28" t="s">
        <v>16</v>
      </c>
      <c r="D3" s="27" t="s">
        <v>17</v>
      </c>
      <c r="E3" s="27" t="s">
        <v>17</v>
      </c>
      <c r="F3" s="27" t="s">
        <v>18</v>
      </c>
      <c r="H3" s="27" t="s">
        <v>15</v>
      </c>
      <c r="I3" s="28" t="s">
        <v>16</v>
      </c>
      <c r="J3" s="28" t="s">
        <v>16</v>
      </c>
      <c r="K3" s="27" t="s">
        <v>17</v>
      </c>
      <c r="L3" s="27" t="s">
        <v>17</v>
      </c>
      <c r="M3" s="27" t="s">
        <v>18</v>
      </c>
    </row>
    <row r="4" spans="1:13" ht="13.5" thickTop="1">
      <c r="A4" s="45"/>
      <c r="B4" s="46"/>
      <c r="C4" s="46"/>
      <c r="D4" s="46"/>
      <c r="E4" s="46"/>
      <c r="F4" s="47"/>
      <c r="H4" s="45"/>
      <c r="I4" s="46"/>
      <c r="J4" s="46"/>
      <c r="K4" s="46"/>
      <c r="L4" s="46"/>
      <c r="M4" s="47"/>
    </row>
    <row r="5" spans="1:13" ht="12.75">
      <c r="A5" s="40"/>
      <c r="B5" s="32"/>
      <c r="C5" s="32"/>
      <c r="D5" s="32"/>
      <c r="E5" s="32"/>
      <c r="F5" s="33"/>
      <c r="H5" s="40"/>
      <c r="I5" s="32"/>
      <c r="J5" s="32"/>
      <c r="K5" s="32"/>
      <c r="L5" s="32"/>
      <c r="M5" s="33"/>
    </row>
    <row r="6" spans="1:13" ht="12.75">
      <c r="A6" s="40"/>
      <c r="B6" s="32"/>
      <c r="C6" s="32"/>
      <c r="D6" s="32"/>
      <c r="E6" s="32"/>
      <c r="F6" s="33"/>
      <c r="H6" s="40"/>
      <c r="I6" s="32"/>
      <c r="J6" s="32"/>
      <c r="K6" s="32"/>
      <c r="L6" s="32"/>
      <c r="M6" s="33"/>
    </row>
    <row r="7" spans="1:13" ht="12.75">
      <c r="A7" s="40"/>
      <c r="B7" s="32"/>
      <c r="C7" s="32"/>
      <c r="D7" s="32"/>
      <c r="E7" s="32"/>
      <c r="F7" s="33"/>
      <c r="H7" s="40"/>
      <c r="I7" s="32"/>
      <c r="J7" s="32"/>
      <c r="K7" s="32"/>
      <c r="L7" s="32"/>
      <c r="M7" s="33"/>
    </row>
    <row r="8" spans="1:13" ht="12.75">
      <c r="A8" s="40"/>
      <c r="B8" s="32"/>
      <c r="C8" s="32"/>
      <c r="D8" s="32"/>
      <c r="E8" s="32"/>
      <c r="F8" s="33"/>
      <c r="H8" s="40"/>
      <c r="I8" s="32"/>
      <c r="J8" s="32"/>
      <c r="K8" s="32"/>
      <c r="L8" s="32"/>
      <c r="M8" s="33"/>
    </row>
    <row r="9" spans="1:13" ht="12.75">
      <c r="A9" s="40"/>
      <c r="B9" s="32"/>
      <c r="C9" s="32"/>
      <c r="D9" s="32"/>
      <c r="E9" s="32"/>
      <c r="F9" s="33"/>
      <c r="H9" s="40"/>
      <c r="I9" s="32"/>
      <c r="J9" s="32"/>
      <c r="K9" s="32"/>
      <c r="L9" s="32"/>
      <c r="M9" s="33"/>
    </row>
    <row r="10" spans="1:13" ht="12.75">
      <c r="A10" s="40"/>
      <c r="B10" s="32"/>
      <c r="C10" s="32"/>
      <c r="D10" s="32"/>
      <c r="E10" s="32"/>
      <c r="F10" s="33"/>
      <c r="H10" s="40"/>
      <c r="I10" s="32"/>
      <c r="J10" s="32"/>
      <c r="K10" s="32"/>
      <c r="L10" s="32"/>
      <c r="M10" s="33"/>
    </row>
    <row r="11" spans="1:13" ht="12.75">
      <c r="A11" s="40"/>
      <c r="B11" s="32"/>
      <c r="C11" s="32"/>
      <c r="D11" s="32"/>
      <c r="E11" s="32"/>
      <c r="F11" s="33"/>
      <c r="H11" s="40"/>
      <c r="I11" s="32"/>
      <c r="J11" s="32"/>
      <c r="K11" s="32"/>
      <c r="L11" s="32"/>
      <c r="M11" s="33"/>
    </row>
    <row r="12" spans="1:13" ht="12.75">
      <c r="A12" s="40"/>
      <c r="B12" s="32"/>
      <c r="C12" s="32"/>
      <c r="D12" s="32"/>
      <c r="E12" s="32"/>
      <c r="F12" s="33"/>
      <c r="H12" s="40"/>
      <c r="I12" s="32"/>
      <c r="J12" s="32"/>
      <c r="K12" s="32"/>
      <c r="L12" s="32"/>
      <c r="M12" s="33"/>
    </row>
    <row r="13" spans="1:13" ht="12.75">
      <c r="A13" s="40"/>
      <c r="B13" s="32"/>
      <c r="C13" s="32"/>
      <c r="D13" s="32"/>
      <c r="E13" s="32"/>
      <c r="F13" s="33"/>
      <c r="H13" s="40"/>
      <c r="I13" s="32"/>
      <c r="J13" s="32"/>
      <c r="K13" s="32"/>
      <c r="L13" s="32"/>
      <c r="M13" s="33"/>
    </row>
    <row r="14" spans="1:13" ht="12.75">
      <c r="A14" s="45"/>
      <c r="B14" s="46"/>
      <c r="C14" s="46"/>
      <c r="D14" s="46"/>
      <c r="E14" s="46"/>
      <c r="F14" s="47"/>
      <c r="H14" s="45"/>
      <c r="I14" s="46"/>
      <c r="J14" s="46"/>
      <c r="K14" s="46"/>
      <c r="L14" s="46"/>
      <c r="M14" s="47"/>
    </row>
    <row r="15" spans="1:13" ht="12.75">
      <c r="A15" s="40"/>
      <c r="B15" s="32"/>
      <c r="C15" s="32"/>
      <c r="D15" s="32"/>
      <c r="E15" s="32"/>
      <c r="F15" s="33"/>
      <c r="H15" s="40"/>
      <c r="I15" s="32"/>
      <c r="J15" s="32"/>
      <c r="K15" s="32"/>
      <c r="L15" s="32"/>
      <c r="M15" s="33"/>
    </row>
    <row r="16" spans="1:13" ht="12.75">
      <c r="A16" s="40"/>
      <c r="B16" s="32"/>
      <c r="C16" s="32"/>
      <c r="D16" s="32"/>
      <c r="E16" s="32"/>
      <c r="F16" s="33"/>
      <c r="H16" s="40"/>
      <c r="I16" s="32"/>
      <c r="J16" s="32"/>
      <c r="K16" s="32"/>
      <c r="L16" s="32"/>
      <c r="M16" s="33"/>
    </row>
    <row r="17" spans="1:13" ht="12.75">
      <c r="A17" s="40"/>
      <c r="B17" s="32"/>
      <c r="C17" s="32"/>
      <c r="D17" s="32"/>
      <c r="E17" s="32"/>
      <c r="F17" s="33"/>
      <c r="H17" s="40"/>
      <c r="I17" s="32"/>
      <c r="J17" s="32"/>
      <c r="K17" s="32"/>
      <c r="L17" s="32"/>
      <c r="M17" s="33"/>
    </row>
    <row r="18" spans="1:13" ht="12.75">
      <c r="A18" s="40"/>
      <c r="B18" s="32"/>
      <c r="C18" s="32"/>
      <c r="D18" s="32"/>
      <c r="E18" s="32"/>
      <c r="F18" s="33"/>
      <c r="H18" s="40"/>
      <c r="I18" s="32"/>
      <c r="J18" s="32"/>
      <c r="K18" s="32"/>
      <c r="L18" s="32"/>
      <c r="M18" s="33"/>
    </row>
    <row r="19" spans="1:13" ht="12.75">
      <c r="A19" s="41"/>
      <c r="B19" s="34"/>
      <c r="C19" s="34"/>
      <c r="D19" s="32"/>
      <c r="E19" s="32"/>
      <c r="F19" s="33"/>
      <c r="H19" s="41"/>
      <c r="I19" s="34"/>
      <c r="J19" s="34"/>
      <c r="K19" s="32"/>
      <c r="L19" s="32"/>
      <c r="M19" s="33"/>
    </row>
    <row r="20" spans="1:13" ht="12.75">
      <c r="A20" s="41"/>
      <c r="B20" s="34"/>
      <c r="C20" s="34"/>
      <c r="D20" s="32"/>
      <c r="E20" s="32"/>
      <c r="F20" s="33"/>
      <c r="H20" s="41"/>
      <c r="I20" s="34"/>
      <c r="J20" s="34"/>
      <c r="K20" s="32"/>
      <c r="L20" s="32"/>
      <c r="M20" s="33"/>
    </row>
    <row r="21" spans="1:13" ht="12.75">
      <c r="A21" s="41"/>
      <c r="B21" s="34"/>
      <c r="C21" s="34"/>
      <c r="D21" s="32"/>
      <c r="E21" s="32"/>
      <c r="F21" s="33"/>
      <c r="H21" s="41"/>
      <c r="I21" s="34"/>
      <c r="J21" s="34"/>
      <c r="K21" s="32"/>
      <c r="L21" s="32"/>
      <c r="M21" s="33"/>
    </row>
    <row r="22" spans="1:13" ht="12.75">
      <c r="A22" s="41"/>
      <c r="B22" s="34"/>
      <c r="C22" s="34"/>
      <c r="D22" s="32"/>
      <c r="E22" s="32"/>
      <c r="F22" s="33"/>
      <c r="H22" s="41"/>
      <c r="I22" s="34"/>
      <c r="J22" s="34"/>
      <c r="K22" s="32"/>
      <c r="L22" s="32"/>
      <c r="M22" s="33"/>
    </row>
    <row r="23" spans="1:13" ht="12.75">
      <c r="A23" s="41"/>
      <c r="B23" s="34"/>
      <c r="C23" s="34"/>
      <c r="D23" s="32"/>
      <c r="E23" s="32"/>
      <c r="F23" s="33"/>
      <c r="H23" s="41"/>
      <c r="I23" s="34"/>
      <c r="J23" s="34"/>
      <c r="K23" s="32"/>
      <c r="L23" s="32"/>
      <c r="M23" s="33"/>
    </row>
    <row r="24" spans="1:13" ht="12.75">
      <c r="A24" s="40"/>
      <c r="B24" s="32"/>
      <c r="C24" s="32"/>
      <c r="D24" s="32"/>
      <c r="E24" s="32"/>
      <c r="F24" s="33"/>
      <c r="H24" s="40"/>
      <c r="I24" s="32"/>
      <c r="J24" s="32"/>
      <c r="K24" s="32"/>
      <c r="L24" s="32"/>
      <c r="M24" s="33"/>
    </row>
    <row r="25" spans="1:13" ht="13.5" thickBot="1">
      <c r="A25" s="42"/>
      <c r="B25" s="35"/>
      <c r="C25" s="35"/>
      <c r="D25" s="35"/>
      <c r="E25" s="35"/>
      <c r="F25" s="36"/>
      <c r="H25" s="42"/>
      <c r="I25" s="35"/>
      <c r="J25" s="35"/>
      <c r="K25" s="35"/>
      <c r="L25" s="35"/>
      <c r="M25" s="36"/>
    </row>
    <row r="26" spans="1:13" s="39" customFormat="1" ht="14.25" thickBot="1" thickTop="1">
      <c r="A26" s="38"/>
      <c r="B26" s="29">
        <f>SUM(B4:B25)</f>
        <v>0</v>
      </c>
      <c r="C26" s="29">
        <f>SUM(C4:C25)</f>
        <v>0</v>
      </c>
      <c r="D26" s="29">
        <f>SUM(D4:D25)</f>
        <v>0</v>
      </c>
      <c r="E26" s="29">
        <f>SUM(E4:E25)+E27</f>
        <v>0</v>
      </c>
      <c r="F26" s="29">
        <f>SUM(F4:F25)</f>
        <v>0</v>
      </c>
      <c r="H26" s="38"/>
      <c r="I26" s="29">
        <f>SUM(I4:I25)</f>
        <v>0</v>
      </c>
      <c r="J26" s="29">
        <f>SUM(J4:J25)</f>
        <v>0</v>
      </c>
      <c r="K26" s="29">
        <f>SUM(K4:K25)</f>
        <v>0</v>
      </c>
      <c r="L26" s="29">
        <f>SUM(L4:L25)+L27</f>
        <v>0</v>
      </c>
      <c r="M26" s="29">
        <f>SUM(M4:M25)</f>
        <v>0</v>
      </c>
    </row>
    <row r="27" spans="1:13" ht="14.25" thickBot="1" thickTop="1">
      <c r="A27" s="83" t="s">
        <v>23</v>
      </c>
      <c r="B27" s="84"/>
      <c r="C27" s="84"/>
      <c r="D27" s="85"/>
      <c r="E27" s="13"/>
      <c r="F27" s="17"/>
      <c r="H27" s="83" t="s">
        <v>23</v>
      </c>
      <c r="I27" s="84"/>
      <c r="J27" s="84"/>
      <c r="K27" s="85"/>
      <c r="L27" s="13"/>
      <c r="M27" s="17"/>
    </row>
    <row r="28" spans="1:13" ht="14.25" customHeight="1" thickBot="1" thickTop="1">
      <c r="A28" s="31"/>
      <c r="B28" s="83" t="s">
        <v>28</v>
      </c>
      <c r="C28" s="84"/>
      <c r="D28" s="84"/>
      <c r="E28" s="23">
        <f>D26+E26</f>
        <v>0</v>
      </c>
      <c r="F28" s="18"/>
      <c r="H28" s="31"/>
      <c r="I28" s="83" t="s">
        <v>28</v>
      </c>
      <c r="J28" s="84"/>
      <c r="K28" s="84"/>
      <c r="L28" s="23">
        <f>K26+L26</f>
        <v>0</v>
      </c>
      <c r="M28" s="18"/>
    </row>
    <row r="29" spans="1:13" s="22" customFormat="1" ht="14.25" thickBot="1" thickTop="1">
      <c r="A29" s="19"/>
      <c r="B29" s="19"/>
      <c r="C29" s="19"/>
      <c r="D29" s="20"/>
      <c r="E29" s="20"/>
      <c r="F29" s="21"/>
      <c r="H29" s="19"/>
      <c r="I29" s="19"/>
      <c r="J29" s="19"/>
      <c r="K29" s="20"/>
      <c r="L29" s="20"/>
      <c r="M29" s="21"/>
    </row>
    <row r="30" spans="1:8" ht="14.25" thickBot="1" thickTop="1">
      <c r="A30" s="15" t="s">
        <v>1</v>
      </c>
      <c r="H30" s="15" t="s">
        <v>1</v>
      </c>
    </row>
    <row r="31" spans="1:9" ht="14.25" thickBot="1" thickTop="1">
      <c r="A31" s="14" t="s">
        <v>15</v>
      </c>
      <c r="B31" s="23">
        <f>B26+C26</f>
        <v>0</v>
      </c>
      <c r="H31" s="14" t="s">
        <v>15</v>
      </c>
      <c r="I31" s="23">
        <f>I26+J26</f>
        <v>0</v>
      </c>
    </row>
    <row r="32" spans="1:9" ht="14.25" thickBot="1" thickTop="1">
      <c r="A32" s="16" t="s">
        <v>22</v>
      </c>
      <c r="B32" s="24">
        <f>B31-E28</f>
        <v>0</v>
      </c>
      <c r="H32" s="16" t="s">
        <v>22</v>
      </c>
      <c r="I32" s="24">
        <f>I31-L28</f>
        <v>0</v>
      </c>
    </row>
    <row r="33" spans="1:9" ht="27" thickBot="1" thickTop="1">
      <c r="A33" s="16" t="s">
        <v>25</v>
      </c>
      <c r="B33" s="37"/>
      <c r="H33" s="16" t="s">
        <v>25</v>
      </c>
      <c r="I33" s="37"/>
    </row>
    <row r="34" spans="1:12" ht="14.25" customHeight="1" thickBot="1" thickTop="1">
      <c r="A34" s="16" t="s">
        <v>3</v>
      </c>
      <c r="B34" s="24">
        <f>MAX((B26-E27-B33)*E34,0)</f>
        <v>0</v>
      </c>
      <c r="C34" s="86" t="s">
        <v>24</v>
      </c>
      <c r="D34" s="87"/>
      <c r="E34" s="30">
        <v>0.08625</v>
      </c>
      <c r="H34" s="16" t="s">
        <v>3</v>
      </c>
      <c r="I34" s="24">
        <f>MAX((I26-L27-I33)*L34,0)</f>
        <v>0</v>
      </c>
      <c r="J34" s="86" t="s">
        <v>24</v>
      </c>
      <c r="K34" s="87"/>
      <c r="L34" s="30">
        <v>0.08625</v>
      </c>
    </row>
    <row r="35" spans="1:9" ht="14.25" thickBot="1" thickTop="1">
      <c r="A35" s="16" t="s">
        <v>4</v>
      </c>
      <c r="B35" s="24">
        <f>MAX(B32-B33+B34,0)</f>
        <v>0</v>
      </c>
      <c r="H35" s="16" t="s">
        <v>4</v>
      </c>
      <c r="I35" s="24">
        <f>MAX(I32-I33+I34,0)</f>
        <v>0</v>
      </c>
    </row>
    <row r="36" spans="1:9" ht="27" thickBot="1" thickTop="1">
      <c r="A36" s="16" t="s">
        <v>26</v>
      </c>
      <c r="B36" s="24">
        <f>F26</f>
        <v>0</v>
      </c>
      <c r="H36" s="16" t="s">
        <v>26</v>
      </c>
      <c r="I36" s="24">
        <f>M26</f>
        <v>0</v>
      </c>
    </row>
    <row r="37" spans="1:9" ht="15" customHeight="1" thickBot="1" thickTop="1">
      <c r="A37" s="16" t="s">
        <v>29</v>
      </c>
      <c r="B37" s="37"/>
      <c r="H37" s="16" t="s">
        <v>29</v>
      </c>
      <c r="I37" s="37"/>
    </row>
    <row r="38" spans="1:12" ht="19.5" thickBot="1" thickTop="1">
      <c r="A38" s="44" t="s">
        <v>5</v>
      </c>
      <c r="B38" s="43">
        <f>B33+B35-B36-B37</f>
        <v>0</v>
      </c>
      <c r="D38" s="48" t="s">
        <v>45</v>
      </c>
      <c r="E38" s="49" t="e">
        <f>(B31-B38)/B31</f>
        <v>#DIV/0!</v>
      </c>
      <c r="H38" s="44" t="s">
        <v>5</v>
      </c>
      <c r="I38" s="43">
        <f>I33+I35-I36-I37</f>
        <v>0</v>
      </c>
      <c r="K38" s="48" t="s">
        <v>45</v>
      </c>
      <c r="L38" s="49" t="e">
        <f>(I31-I38)/I31</f>
        <v>#DIV/0!</v>
      </c>
    </row>
    <row r="39" ht="13.5" thickTop="1"/>
  </sheetData>
  <sheetProtection/>
  <mergeCells count="6">
    <mergeCell ref="A27:D27"/>
    <mergeCell ref="H27:K27"/>
    <mergeCell ref="B28:D28"/>
    <mergeCell ref="I28:K28"/>
    <mergeCell ref="C34:D34"/>
    <mergeCell ref="J34:K34"/>
  </mergeCells>
  <conditionalFormatting sqref="E3:F3 A3:C3">
    <cfRule type="expression" priority="2" dxfId="0" stopIfTrue="1">
      <formula>"mod(row(),2)=1"</formula>
    </cfRule>
  </conditionalFormatting>
  <conditionalFormatting sqref="L3:M3 H3:J3">
    <cfRule type="expression" priority="1" dxfId="0" stopIfTrue="1">
      <formula>"mod(row(),2)=1"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2007-11-28T01:57:08Z</dcterms:created>
  <dcterms:modified xsi:type="dcterms:W3CDTF">2009-01-28T12:41:16Z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